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742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<sst xmlns="http://schemas.openxmlformats.org/spreadsheetml/2006/main" count="1063" uniqueCount="212">
  <si>
    <t>学院奖学金-校内资助审批(院系)</t>
  </si>
  <si>
    <t>学校名称：</t>
  </si>
  <si>
    <t>河南工业职业技术学院</t>
  </si>
  <si>
    <t>序号</t>
  </si>
  <si>
    <t>学生
姓名</t>
  </si>
  <si>
    <t>性别</t>
  </si>
  <si>
    <t>学生类型</t>
  </si>
  <si>
    <t>项目名称</t>
  </si>
  <si>
    <t>资助标准</t>
  </si>
  <si>
    <t>发放标准</t>
  </si>
  <si>
    <t>学校名称</t>
  </si>
  <si>
    <t>院系名称</t>
  </si>
  <si>
    <t>专业名称</t>
  </si>
  <si>
    <t>班级名称</t>
  </si>
  <si>
    <t>陈鹏宇</t>
  </si>
  <si>
    <t>男</t>
  </si>
  <si>
    <t>专科</t>
  </si>
  <si>
    <t>学院奖学金</t>
  </si>
  <si>
    <t>-</t>
  </si>
  <si>
    <t>机电自动化学院</t>
  </si>
  <si>
    <t>邱明坤</t>
  </si>
  <si>
    <t>张毅哲</t>
  </si>
  <si>
    <t>党照平</t>
  </si>
  <si>
    <t>电气自动化技术</t>
  </si>
  <si>
    <t>G电气1301</t>
  </si>
  <si>
    <t>杜茗洋</t>
  </si>
  <si>
    <t>袁童</t>
  </si>
  <si>
    <t>李柯楠</t>
  </si>
  <si>
    <t>G电气1302</t>
  </si>
  <si>
    <t>娄舰洋</t>
  </si>
  <si>
    <t>孟康</t>
  </si>
  <si>
    <t>王宏玺</t>
  </si>
  <si>
    <t>祁星阁</t>
  </si>
  <si>
    <t>电气1501</t>
  </si>
  <si>
    <t>申敖</t>
  </si>
  <si>
    <t>张震</t>
  </si>
  <si>
    <t>段浩阳</t>
  </si>
  <si>
    <t>电气1502</t>
  </si>
  <si>
    <t>费金辉</t>
  </si>
  <si>
    <t>赵高领</t>
  </si>
  <si>
    <t>王崇</t>
  </si>
  <si>
    <t>电气1503</t>
  </si>
  <si>
    <t>王兆凯</t>
  </si>
  <si>
    <t>朱旭东</t>
  </si>
  <si>
    <t>樊泽勋</t>
  </si>
  <si>
    <t>电气1504</t>
  </si>
  <si>
    <t>韩大鹏</t>
  </si>
  <si>
    <t>魏向盟</t>
  </si>
  <si>
    <t>陈伟</t>
  </si>
  <si>
    <t>电气1601</t>
  </si>
  <si>
    <t>贾宗林</t>
  </si>
  <si>
    <t>刘万发</t>
  </si>
  <si>
    <t>薛飞</t>
  </si>
  <si>
    <t>冯超</t>
  </si>
  <si>
    <t>电气1602</t>
  </si>
  <si>
    <t>付钱宝</t>
  </si>
  <si>
    <t>贾延杰</t>
  </si>
  <si>
    <t>张强</t>
  </si>
  <si>
    <t>郭文龙</t>
  </si>
  <si>
    <t>电气1603</t>
  </si>
  <si>
    <t>杨银</t>
  </si>
  <si>
    <t>女</t>
  </si>
  <si>
    <t>李光跃</t>
  </si>
  <si>
    <t>工业机器人技术</t>
  </si>
  <si>
    <t>机器人1601</t>
  </si>
  <si>
    <t>张机庆</t>
  </si>
  <si>
    <t>张文才</t>
  </si>
  <si>
    <t>白皓东</t>
  </si>
  <si>
    <t>机器人1602</t>
  </si>
  <si>
    <t>孟子清</t>
  </si>
  <si>
    <t>韦成辉</t>
  </si>
  <si>
    <t>李峥</t>
  </si>
  <si>
    <t>供用电技术</t>
  </si>
  <si>
    <t>供电1601</t>
  </si>
  <si>
    <t>曹源</t>
  </si>
  <si>
    <t>光电技术应用</t>
  </si>
  <si>
    <t>光电技术1601</t>
  </si>
  <si>
    <t>李姣姣</t>
  </si>
  <si>
    <t>光电制造技术</t>
  </si>
  <si>
    <t>光电1501</t>
  </si>
  <si>
    <t>李影</t>
  </si>
  <si>
    <t>张之莹</t>
  </si>
  <si>
    <t>陈乐华</t>
  </si>
  <si>
    <t>光电1502</t>
  </si>
  <si>
    <t>李盼盼</t>
  </si>
  <si>
    <t>汪文洁</t>
  </si>
  <si>
    <t>孙亚新</t>
  </si>
  <si>
    <t>光电制造1601</t>
  </si>
  <si>
    <t>张阳</t>
  </si>
  <si>
    <t>蒋礼威</t>
  </si>
  <si>
    <t>光电子技术</t>
  </si>
  <si>
    <t>光电子1501</t>
  </si>
  <si>
    <t>黄志斌</t>
  </si>
  <si>
    <t>机电设备维修与管理</t>
  </si>
  <si>
    <t>机修1501</t>
  </si>
  <si>
    <t>管帅</t>
  </si>
  <si>
    <t>机修1601</t>
  </si>
  <si>
    <t>王琪</t>
  </si>
  <si>
    <t>蒋兴启</t>
  </si>
  <si>
    <t>机电一体化技术</t>
  </si>
  <si>
    <t>机电1501</t>
  </si>
  <si>
    <t>吴昊</t>
  </si>
  <si>
    <t>李宏斌</t>
  </si>
  <si>
    <t>机电1502</t>
  </si>
  <si>
    <t>马得朝</t>
  </si>
  <si>
    <t>闫童童</t>
  </si>
  <si>
    <t>周东阁</t>
  </si>
  <si>
    <t>陈晗</t>
  </si>
  <si>
    <t>机电1503</t>
  </si>
  <si>
    <t>陈奇</t>
  </si>
  <si>
    <t>彭绪忠</t>
  </si>
  <si>
    <t>温晓阳</t>
  </si>
  <si>
    <t>机电1504</t>
  </si>
  <si>
    <t>夏华冬</t>
  </si>
  <si>
    <t>赵杭</t>
  </si>
  <si>
    <t>马斯语</t>
  </si>
  <si>
    <t>机电1505</t>
  </si>
  <si>
    <t>张伟员</t>
  </si>
  <si>
    <t>赵高迈</t>
  </si>
  <si>
    <t>李新旗</t>
  </si>
  <si>
    <t>机电1506</t>
  </si>
  <si>
    <t>戚雯辉</t>
  </si>
  <si>
    <t>董少华</t>
  </si>
  <si>
    <t>机电1507</t>
  </si>
  <si>
    <t>李静</t>
  </si>
  <si>
    <t>杨文涛</t>
  </si>
  <si>
    <t>司增增</t>
  </si>
  <si>
    <t>机电1508</t>
  </si>
  <si>
    <t>汤港林</t>
  </si>
  <si>
    <t>田培森</t>
  </si>
  <si>
    <t>董雷雨</t>
  </si>
  <si>
    <t>机电1509</t>
  </si>
  <si>
    <t>李庆贺</t>
  </si>
  <si>
    <t>李星晨</t>
  </si>
  <si>
    <t>靳天源</t>
  </si>
  <si>
    <t>机电1510</t>
  </si>
  <si>
    <t>马旭东</t>
  </si>
  <si>
    <t>王哲</t>
  </si>
  <si>
    <t>秦振帆</t>
  </si>
  <si>
    <t>机电1511</t>
  </si>
  <si>
    <t>曾志刚</t>
  </si>
  <si>
    <t>机电1601</t>
  </si>
  <si>
    <t>张森</t>
  </si>
  <si>
    <t>仲晓辉</t>
  </si>
  <si>
    <t>祝凯</t>
  </si>
  <si>
    <t>班杰</t>
  </si>
  <si>
    <t>机电1602</t>
  </si>
  <si>
    <t>阮雪源</t>
  </si>
  <si>
    <t>张宇星</t>
  </si>
  <si>
    <t>朱玉龙</t>
  </si>
  <si>
    <t>杜文博</t>
  </si>
  <si>
    <t>机电1603</t>
  </si>
  <si>
    <t>李飞帆</t>
  </si>
  <si>
    <t>牛民阳</t>
  </si>
  <si>
    <t>衡林森</t>
  </si>
  <si>
    <t>机电1604</t>
  </si>
  <si>
    <t>李梦</t>
  </si>
  <si>
    <t>申朕</t>
  </si>
  <si>
    <t>刘威</t>
  </si>
  <si>
    <t>机电1605</t>
  </si>
  <si>
    <t>殷澳华</t>
  </si>
  <si>
    <t>陈其祥</t>
  </si>
  <si>
    <t>机电1606</t>
  </si>
  <si>
    <t>王亚平</t>
  </si>
  <si>
    <t>轩文全</t>
  </si>
  <si>
    <t>李华磊</t>
  </si>
  <si>
    <t>机电1607</t>
  </si>
  <si>
    <t>李义东</t>
  </si>
  <si>
    <t>章震</t>
  </si>
  <si>
    <t>范顺武</t>
  </si>
  <si>
    <t>机电1608</t>
  </si>
  <si>
    <t>李文波</t>
  </si>
  <si>
    <t>刘松</t>
  </si>
  <si>
    <t>吕欣欣</t>
  </si>
  <si>
    <t>马晨阳</t>
  </si>
  <si>
    <t>杨坤杰</t>
  </si>
  <si>
    <t>杨宇涵</t>
  </si>
  <si>
    <t>蔡鹏</t>
  </si>
  <si>
    <t>机电1609</t>
  </si>
  <si>
    <t>曹鹏飞</t>
  </si>
  <si>
    <t>孙照东</t>
  </si>
  <si>
    <t>侯舒鑫</t>
  </si>
  <si>
    <t>机电1610</t>
  </si>
  <si>
    <t>胡明洋</t>
  </si>
  <si>
    <t>瞿宝冬</t>
  </si>
  <si>
    <t>赵亮</t>
  </si>
  <si>
    <t>李普康</t>
  </si>
  <si>
    <t>建筑智能化技术</t>
  </si>
  <si>
    <t>建筑1601</t>
  </si>
  <si>
    <t>周玉征</t>
  </si>
  <si>
    <t>王峥</t>
  </si>
  <si>
    <t>精密机械技术</t>
  </si>
  <si>
    <t>精密1501</t>
  </si>
  <si>
    <t>张亚茹</t>
  </si>
  <si>
    <t>刘帅鹏</t>
  </si>
  <si>
    <t>精密1601</t>
  </si>
  <si>
    <t>郭嘉凡</t>
  </si>
  <si>
    <t>楼宇智能化工程技术</t>
  </si>
  <si>
    <t>楼宇1501</t>
  </si>
  <si>
    <t xml:space="preserve">孙明明  </t>
  </si>
  <si>
    <t>余海潮</t>
  </si>
  <si>
    <t>张俊峰</t>
  </si>
  <si>
    <t>楼宇1502</t>
  </si>
  <si>
    <t>张振</t>
  </si>
  <si>
    <t>赵聪聪</t>
  </si>
  <si>
    <t>孙永久</t>
  </si>
  <si>
    <t>数控设备应用与维护</t>
  </si>
  <si>
    <t>数设1501</t>
  </si>
  <si>
    <t>朱宁飞</t>
  </si>
  <si>
    <t>闫保镖</t>
  </si>
  <si>
    <t>智能控制技术</t>
  </si>
  <si>
    <t>智能控制1601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</si>
</sst>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&quot;年&quot;m&quot;月&quot;d&quot;日&quot;;@"/>
  </numFmts>
  <fonts count="29">
    <font>
      <sz val="11"/>
      <color indexed="8"/>
      <name val="宋体"/>
      <family val="0"/>
    </font>
    <font>
      <sz val="11"/>
      <color indexed="8"/>
      <name val="等线"/>
      <family val="0"/>
    </font>
    <font>
      <sz val="18"/>
      <color indexed="8"/>
      <name val="仿宋_GB2312"/>
      <family val="3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8"/>
      <color indexed="8"/>
      <name val="黑体"/>
      <family val="3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87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20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4" borderId="5" applyNumberFormat="0" applyAlignment="0" applyProtection="0"/>
    <xf numFmtId="0" fontId="15" fillId="35" borderId="6" applyNumberFormat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9" borderId="0" applyNumberFormat="0" applyBorder="0" applyAlignment="0" applyProtection="0"/>
    <xf numFmtId="0" fontId="19" fillId="40" borderId="0" applyNumberFormat="0" applyBorder="0" applyAlignment="0" applyProtection="0"/>
    <xf numFmtId="0" fontId="13" fillId="34" borderId="8" applyNumberFormat="0" applyAlignment="0" applyProtection="0"/>
    <xf numFmtId="0" fontId="16" fillId="7" borderId="5" applyNumberFormat="0" applyAlignment="0" applyProtection="0"/>
    <xf numFmtId="0" fontId="24" fillId="0" borderId="0" applyNumberFormat="0" applyFill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0" fillId="47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5"/>
  <sheetViews>
    <sheetView tabSelected="1" zoomScalePageLayoutView="0" workbookViewId="0" topLeftCell="A73">
      <selection activeCell="L2" sqref="L1:N16384"/>
    </sheetView>
  </sheetViews>
  <sheetFormatPr defaultColWidth="9.00390625" defaultRowHeight="15.75" customHeight="1"/>
  <cols>
    <col min="1" max="1" width="5.00390625" style="4" bestFit="1" customWidth="1"/>
    <col min="2" max="2" width="6.375" style="4" bestFit="1" customWidth="1"/>
    <col min="3" max="3" width="5.00390625" style="4" bestFit="1" customWidth="1"/>
    <col min="4" max="4" width="9.375" style="4" customWidth="1"/>
    <col min="5" max="5" width="13.25390625" style="4" customWidth="1"/>
    <col min="6" max="6" width="11.50390625" style="4" customWidth="1"/>
    <col min="7" max="7" width="10.25390625" style="4" customWidth="1"/>
    <col min="8" max="8" width="18.00390625" style="4" bestFit="1" customWidth="1"/>
    <col min="9" max="9" width="14.75390625" style="4" customWidth="1"/>
    <col min="10" max="10" width="20.375" style="4" bestFit="1" customWidth="1"/>
    <col min="11" max="11" width="20.125" style="5" customWidth="1"/>
    <col min="12" max="224" width="9.00390625" style="6" customWidth="1"/>
  </cols>
  <sheetData>
    <row r="1" spans="1:11" s="1" customFormat="1" ht="37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</row>
    <row r="2" spans="1:11" s="2" customFormat="1" ht="15.75" customHeight="1">
      <c r="A2" s="7" t="s">
        <v>1</v>
      </c>
      <c r="B2" s="7"/>
      <c r="C2" s="13" t="s">
        <v>2</v>
      </c>
      <c r="D2" s="13"/>
      <c r="E2" s="13"/>
      <c r="F2" s="7"/>
      <c r="G2" s="7"/>
      <c r="H2" s="7"/>
      <c r="I2" s="7"/>
      <c r="J2" s="7"/>
      <c r="K2" s="11"/>
    </row>
    <row r="3" spans="1:11" s="3" customFormat="1" ht="54" customHeight="1">
      <c r="A3" s="8" t="s">
        <v>3</v>
      </c>
      <c r="B3" s="9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9" t="s">
        <v>11</v>
      </c>
      <c r="J3" s="8" t="s">
        <v>12</v>
      </c>
      <c r="K3" s="8" t="s">
        <v>13</v>
      </c>
    </row>
    <row r="4" spans="1:11" s="2" customFormat="1" ht="15.75" customHeight="1">
      <c r="A4" s="10">
        <f>1</f>
        <v>1</v>
      </c>
      <c r="B4" s="10" t="s">
        <v>14</v>
      </c>
      <c r="C4" s="10" t="s">
        <v>15</v>
      </c>
      <c r="D4" s="10" t="s">
        <v>16</v>
      </c>
      <c r="E4" s="10" t="s">
        <v>17</v>
      </c>
      <c r="F4" s="10">
        <v>1000</v>
      </c>
      <c r="G4" s="10">
        <v>1000</v>
      </c>
      <c r="H4" s="10" t="s">
        <v>2</v>
      </c>
      <c r="I4" s="10" t="s">
        <v>18</v>
      </c>
      <c r="J4" s="10" t="s">
        <v>18</v>
      </c>
      <c r="K4" s="10" t="s">
        <v>18</v>
      </c>
    </row>
    <row r="5" spans="1:11" s="2" customFormat="1" ht="15.75" customHeight="1">
      <c r="A5" s="10">
        <f>2</f>
        <v>2</v>
      </c>
      <c r="B5" s="10" t="s">
        <v>20</v>
      </c>
      <c r="C5" s="10" t="s">
        <v>15</v>
      </c>
      <c r="D5" s="10" t="s">
        <v>16</v>
      </c>
      <c r="E5" s="10" t="s">
        <v>17</v>
      </c>
      <c r="F5" s="10">
        <v>1000</v>
      </c>
      <c r="G5" s="10">
        <v>1000</v>
      </c>
      <c r="H5" s="10" t="s">
        <v>2</v>
      </c>
      <c r="I5" s="10" t="s">
        <v>18</v>
      </c>
      <c r="J5" s="10" t="s">
        <v>18</v>
      </c>
      <c r="K5" s="10" t="s">
        <v>18</v>
      </c>
    </row>
    <row r="6" spans="1:11" s="2" customFormat="1" ht="15.75" customHeight="1">
      <c r="A6" s="10">
        <f>3</f>
        <v>3</v>
      </c>
      <c r="B6" s="10" t="s">
        <v>21</v>
      </c>
      <c r="C6" s="10" t="s">
        <v>15</v>
      </c>
      <c r="D6" s="10" t="s">
        <v>16</v>
      </c>
      <c r="E6" s="10" t="s">
        <v>17</v>
      </c>
      <c r="F6" s="10">
        <v>1000</v>
      </c>
      <c r="G6" s="10">
        <v>1000</v>
      </c>
      <c r="H6" s="10" t="s">
        <v>2</v>
      </c>
      <c r="I6" s="10" t="s">
        <v>18</v>
      </c>
      <c r="J6" s="10" t="s">
        <v>18</v>
      </c>
      <c r="K6" s="10" t="s">
        <v>18</v>
      </c>
    </row>
    <row r="7" spans="1:11" s="2" customFormat="1" ht="15.75" customHeight="1">
      <c r="A7" s="10">
        <f>4</f>
        <v>4</v>
      </c>
      <c r="B7" s="10" t="s">
        <v>22</v>
      </c>
      <c r="C7" s="10" t="s">
        <v>15</v>
      </c>
      <c r="D7" s="10"/>
      <c r="E7" s="10" t="s">
        <v>17</v>
      </c>
      <c r="F7" s="10">
        <v>1000</v>
      </c>
      <c r="G7" s="10">
        <v>1000</v>
      </c>
      <c r="H7" s="10" t="s">
        <v>2</v>
      </c>
      <c r="I7" s="10" t="s">
        <v>19</v>
      </c>
      <c r="J7" s="10" t="s">
        <v>23</v>
      </c>
      <c r="K7" s="10" t="s">
        <v>24</v>
      </c>
    </row>
    <row r="8" spans="1:11" s="2" customFormat="1" ht="15.75" customHeight="1">
      <c r="A8" s="10">
        <f>5</f>
        <v>5</v>
      </c>
      <c r="B8" s="10" t="s">
        <v>25</v>
      </c>
      <c r="C8" s="10" t="s">
        <v>15</v>
      </c>
      <c r="D8" s="10" t="s">
        <v>16</v>
      </c>
      <c r="E8" s="10" t="s">
        <v>17</v>
      </c>
      <c r="F8" s="10">
        <v>1000</v>
      </c>
      <c r="G8" s="10">
        <v>1000</v>
      </c>
      <c r="H8" s="10" t="s">
        <v>2</v>
      </c>
      <c r="I8" s="10" t="s">
        <v>19</v>
      </c>
      <c r="J8" s="10" t="s">
        <v>23</v>
      </c>
      <c r="K8" s="10" t="s">
        <v>24</v>
      </c>
    </row>
    <row r="9" spans="1:11" s="2" customFormat="1" ht="15.75" customHeight="1">
      <c r="A9" s="10">
        <f>6</f>
        <v>6</v>
      </c>
      <c r="B9" s="10" t="s">
        <v>26</v>
      </c>
      <c r="C9" s="10" t="s">
        <v>15</v>
      </c>
      <c r="D9" s="10" t="s">
        <v>16</v>
      </c>
      <c r="E9" s="10" t="s">
        <v>17</v>
      </c>
      <c r="F9" s="10">
        <v>1000</v>
      </c>
      <c r="G9" s="10">
        <v>1000</v>
      </c>
      <c r="H9" s="10" t="s">
        <v>2</v>
      </c>
      <c r="I9" s="10" t="s">
        <v>19</v>
      </c>
      <c r="J9" s="10" t="s">
        <v>23</v>
      </c>
      <c r="K9" s="10" t="s">
        <v>24</v>
      </c>
    </row>
    <row r="10" spans="1:11" s="2" customFormat="1" ht="15.75" customHeight="1">
      <c r="A10" s="10">
        <f>7</f>
        <v>7</v>
      </c>
      <c r="B10" s="10" t="s">
        <v>27</v>
      </c>
      <c r="C10" s="10" t="s">
        <v>15</v>
      </c>
      <c r="D10" s="10"/>
      <c r="E10" s="10" t="s">
        <v>17</v>
      </c>
      <c r="F10" s="10">
        <v>1000</v>
      </c>
      <c r="G10" s="10">
        <v>1000</v>
      </c>
      <c r="H10" s="10" t="s">
        <v>2</v>
      </c>
      <c r="I10" s="10" t="s">
        <v>19</v>
      </c>
      <c r="J10" s="10" t="s">
        <v>23</v>
      </c>
      <c r="K10" s="10" t="s">
        <v>28</v>
      </c>
    </row>
    <row r="11" spans="1:11" s="2" customFormat="1" ht="15.75" customHeight="1">
      <c r="A11" s="10">
        <f>8</f>
        <v>8</v>
      </c>
      <c r="B11" s="10" t="s">
        <v>29</v>
      </c>
      <c r="C11" s="10" t="s">
        <v>15</v>
      </c>
      <c r="D11" s="10" t="s">
        <v>16</v>
      </c>
      <c r="E11" s="10" t="s">
        <v>17</v>
      </c>
      <c r="F11" s="10">
        <v>1000</v>
      </c>
      <c r="G11" s="10">
        <v>1000</v>
      </c>
      <c r="H11" s="10" t="s">
        <v>2</v>
      </c>
      <c r="I11" s="10" t="s">
        <v>19</v>
      </c>
      <c r="J11" s="10" t="s">
        <v>23</v>
      </c>
      <c r="K11" s="10" t="s">
        <v>28</v>
      </c>
    </row>
    <row r="12" spans="1:11" s="2" customFormat="1" ht="15.75" customHeight="1">
      <c r="A12" s="10">
        <f>9</f>
        <v>9</v>
      </c>
      <c r="B12" s="10" t="s">
        <v>30</v>
      </c>
      <c r="C12" s="10" t="s">
        <v>15</v>
      </c>
      <c r="D12" s="10"/>
      <c r="E12" s="10" t="s">
        <v>17</v>
      </c>
      <c r="F12" s="10">
        <v>1000</v>
      </c>
      <c r="G12" s="10">
        <v>1000</v>
      </c>
      <c r="H12" s="10" t="s">
        <v>2</v>
      </c>
      <c r="I12" s="10" t="s">
        <v>19</v>
      </c>
      <c r="J12" s="10" t="s">
        <v>23</v>
      </c>
      <c r="K12" s="10" t="s">
        <v>28</v>
      </c>
    </row>
    <row r="13" spans="1:11" s="2" customFormat="1" ht="15.75" customHeight="1">
      <c r="A13" s="10">
        <f>10</f>
        <v>10</v>
      </c>
      <c r="B13" s="10" t="s">
        <v>31</v>
      </c>
      <c r="C13" s="10" t="s">
        <v>15</v>
      </c>
      <c r="D13" s="10" t="s">
        <v>16</v>
      </c>
      <c r="E13" s="10" t="s">
        <v>17</v>
      </c>
      <c r="F13" s="10">
        <v>1000</v>
      </c>
      <c r="G13" s="10">
        <v>1000</v>
      </c>
      <c r="H13" s="10" t="s">
        <v>2</v>
      </c>
      <c r="I13" s="10" t="s">
        <v>19</v>
      </c>
      <c r="J13" s="10" t="s">
        <v>23</v>
      </c>
      <c r="K13" s="10" t="s">
        <v>28</v>
      </c>
    </row>
    <row r="14" spans="1:11" s="2" customFormat="1" ht="15.75" customHeight="1">
      <c r="A14" s="10">
        <f>11</f>
        <v>11</v>
      </c>
      <c r="B14" s="10" t="s">
        <v>32</v>
      </c>
      <c r="C14" s="10" t="s">
        <v>15</v>
      </c>
      <c r="D14" s="10" t="s">
        <v>16</v>
      </c>
      <c r="E14" s="10" t="s">
        <v>17</v>
      </c>
      <c r="F14" s="10">
        <v>1000</v>
      </c>
      <c r="G14" s="10">
        <v>1000</v>
      </c>
      <c r="H14" s="10" t="s">
        <v>2</v>
      </c>
      <c r="I14" s="10" t="s">
        <v>19</v>
      </c>
      <c r="J14" s="10" t="s">
        <v>23</v>
      </c>
      <c r="K14" s="10" t="s">
        <v>33</v>
      </c>
    </row>
    <row r="15" spans="1:11" s="2" customFormat="1" ht="15.75" customHeight="1">
      <c r="A15" s="10">
        <f>12</f>
        <v>12</v>
      </c>
      <c r="B15" s="10" t="s">
        <v>34</v>
      </c>
      <c r="C15" s="10" t="s">
        <v>15</v>
      </c>
      <c r="D15" s="10" t="s">
        <v>16</v>
      </c>
      <c r="E15" s="10" t="s">
        <v>17</v>
      </c>
      <c r="F15" s="10">
        <v>1000</v>
      </c>
      <c r="G15" s="10">
        <v>1000</v>
      </c>
      <c r="H15" s="10" t="s">
        <v>2</v>
      </c>
      <c r="I15" s="10" t="s">
        <v>19</v>
      </c>
      <c r="J15" s="10" t="s">
        <v>23</v>
      </c>
      <c r="K15" s="10" t="s">
        <v>33</v>
      </c>
    </row>
    <row r="16" spans="1:11" s="2" customFormat="1" ht="15.75" customHeight="1">
      <c r="A16" s="10">
        <f>13</f>
        <v>13</v>
      </c>
      <c r="B16" s="10" t="s">
        <v>35</v>
      </c>
      <c r="C16" s="10" t="s">
        <v>15</v>
      </c>
      <c r="D16" s="10" t="s">
        <v>16</v>
      </c>
      <c r="E16" s="10" t="s">
        <v>17</v>
      </c>
      <c r="F16" s="10">
        <v>1000</v>
      </c>
      <c r="G16" s="10">
        <v>1000</v>
      </c>
      <c r="H16" s="10" t="s">
        <v>2</v>
      </c>
      <c r="I16" s="10" t="s">
        <v>19</v>
      </c>
      <c r="J16" s="10" t="s">
        <v>23</v>
      </c>
      <c r="K16" s="10" t="s">
        <v>33</v>
      </c>
    </row>
    <row r="17" spans="1:11" s="2" customFormat="1" ht="15.75" customHeight="1">
      <c r="A17" s="10">
        <f>14</f>
        <v>14</v>
      </c>
      <c r="B17" s="10" t="s">
        <v>36</v>
      </c>
      <c r="C17" s="10" t="s">
        <v>15</v>
      </c>
      <c r="D17" s="10" t="s">
        <v>16</v>
      </c>
      <c r="E17" s="10" t="s">
        <v>17</v>
      </c>
      <c r="F17" s="10">
        <v>1000</v>
      </c>
      <c r="G17" s="10">
        <v>1000</v>
      </c>
      <c r="H17" s="10" t="s">
        <v>2</v>
      </c>
      <c r="I17" s="10" t="s">
        <v>19</v>
      </c>
      <c r="J17" s="10" t="s">
        <v>23</v>
      </c>
      <c r="K17" s="10" t="s">
        <v>37</v>
      </c>
    </row>
    <row r="18" spans="1:11" s="2" customFormat="1" ht="15.75" customHeight="1">
      <c r="A18" s="10">
        <f>15</f>
        <v>15</v>
      </c>
      <c r="B18" s="10" t="s">
        <v>38</v>
      </c>
      <c r="C18" s="10" t="s">
        <v>15</v>
      </c>
      <c r="D18" s="10" t="s">
        <v>16</v>
      </c>
      <c r="E18" s="10" t="s">
        <v>17</v>
      </c>
      <c r="F18" s="10">
        <v>1000</v>
      </c>
      <c r="G18" s="10">
        <v>1000</v>
      </c>
      <c r="H18" s="10" t="s">
        <v>2</v>
      </c>
      <c r="I18" s="10" t="s">
        <v>19</v>
      </c>
      <c r="J18" s="10" t="s">
        <v>23</v>
      </c>
      <c r="K18" s="10" t="s">
        <v>37</v>
      </c>
    </row>
    <row r="19" spans="1:11" s="2" customFormat="1" ht="15.75" customHeight="1">
      <c r="A19" s="10">
        <f>16</f>
        <v>16</v>
      </c>
      <c r="B19" s="10" t="s">
        <v>39</v>
      </c>
      <c r="C19" s="10" t="s">
        <v>15</v>
      </c>
      <c r="D19" s="10" t="s">
        <v>16</v>
      </c>
      <c r="E19" s="10" t="s">
        <v>17</v>
      </c>
      <c r="F19" s="10">
        <v>1000</v>
      </c>
      <c r="G19" s="10">
        <v>1000</v>
      </c>
      <c r="H19" s="10" t="s">
        <v>2</v>
      </c>
      <c r="I19" s="10" t="s">
        <v>19</v>
      </c>
      <c r="J19" s="10" t="s">
        <v>23</v>
      </c>
      <c r="K19" s="10" t="s">
        <v>37</v>
      </c>
    </row>
    <row r="20" spans="1:11" s="2" customFormat="1" ht="15.75" customHeight="1">
      <c r="A20" s="10">
        <f>17</f>
        <v>17</v>
      </c>
      <c r="B20" s="10" t="s">
        <v>40</v>
      </c>
      <c r="C20" s="10" t="s">
        <v>15</v>
      </c>
      <c r="D20" s="10" t="s">
        <v>16</v>
      </c>
      <c r="E20" s="10" t="s">
        <v>17</v>
      </c>
      <c r="F20" s="10">
        <v>1000</v>
      </c>
      <c r="G20" s="10">
        <v>1000</v>
      </c>
      <c r="H20" s="10" t="s">
        <v>2</v>
      </c>
      <c r="I20" s="10" t="s">
        <v>19</v>
      </c>
      <c r="J20" s="10" t="s">
        <v>23</v>
      </c>
      <c r="K20" s="10" t="s">
        <v>41</v>
      </c>
    </row>
    <row r="21" spans="1:11" s="2" customFormat="1" ht="15.75" customHeight="1">
      <c r="A21" s="10">
        <f>18</f>
        <v>18</v>
      </c>
      <c r="B21" s="10" t="s">
        <v>42</v>
      </c>
      <c r="C21" s="10" t="s">
        <v>15</v>
      </c>
      <c r="D21" s="10" t="s">
        <v>16</v>
      </c>
      <c r="E21" s="10" t="s">
        <v>17</v>
      </c>
      <c r="F21" s="10">
        <v>1000</v>
      </c>
      <c r="G21" s="10">
        <v>1000</v>
      </c>
      <c r="H21" s="10" t="s">
        <v>2</v>
      </c>
      <c r="I21" s="10" t="s">
        <v>19</v>
      </c>
      <c r="J21" s="10" t="s">
        <v>23</v>
      </c>
      <c r="K21" s="10" t="s">
        <v>41</v>
      </c>
    </row>
    <row r="22" spans="1:11" s="2" customFormat="1" ht="15.75" customHeight="1">
      <c r="A22" s="10">
        <f>19</f>
        <v>19</v>
      </c>
      <c r="B22" s="10" t="s">
        <v>43</v>
      </c>
      <c r="C22" s="10" t="s">
        <v>15</v>
      </c>
      <c r="D22" s="10" t="s">
        <v>16</v>
      </c>
      <c r="E22" s="10" t="s">
        <v>17</v>
      </c>
      <c r="F22" s="10">
        <v>1000</v>
      </c>
      <c r="G22" s="10">
        <v>1000</v>
      </c>
      <c r="H22" s="10" t="s">
        <v>2</v>
      </c>
      <c r="I22" s="10" t="s">
        <v>19</v>
      </c>
      <c r="J22" s="10" t="s">
        <v>23</v>
      </c>
      <c r="K22" s="10" t="s">
        <v>41</v>
      </c>
    </row>
    <row r="23" spans="1:11" s="2" customFormat="1" ht="15.75" customHeight="1">
      <c r="A23" s="10">
        <f>20</f>
        <v>20</v>
      </c>
      <c r="B23" s="10" t="s">
        <v>44</v>
      </c>
      <c r="C23" s="10" t="s">
        <v>15</v>
      </c>
      <c r="D23" s="10" t="s">
        <v>16</v>
      </c>
      <c r="E23" s="10" t="s">
        <v>17</v>
      </c>
      <c r="F23" s="10">
        <v>1000</v>
      </c>
      <c r="G23" s="10">
        <v>1000</v>
      </c>
      <c r="H23" s="10" t="s">
        <v>2</v>
      </c>
      <c r="I23" s="10" t="s">
        <v>19</v>
      </c>
      <c r="J23" s="10" t="s">
        <v>23</v>
      </c>
      <c r="K23" s="10" t="s">
        <v>45</v>
      </c>
    </row>
    <row r="24" spans="1:11" s="2" customFormat="1" ht="15.75" customHeight="1">
      <c r="A24" s="10">
        <f>21</f>
        <v>21</v>
      </c>
      <c r="B24" s="10" t="s">
        <v>46</v>
      </c>
      <c r="C24" s="10" t="s">
        <v>15</v>
      </c>
      <c r="D24" s="10"/>
      <c r="E24" s="10" t="s">
        <v>17</v>
      </c>
      <c r="F24" s="10">
        <v>1000</v>
      </c>
      <c r="G24" s="10">
        <v>1000</v>
      </c>
      <c r="H24" s="10" t="s">
        <v>2</v>
      </c>
      <c r="I24" s="10" t="s">
        <v>19</v>
      </c>
      <c r="J24" s="10" t="s">
        <v>23</v>
      </c>
      <c r="K24" s="10" t="s">
        <v>45</v>
      </c>
    </row>
    <row r="25" spans="1:11" s="2" customFormat="1" ht="15.75" customHeight="1">
      <c r="A25" s="10">
        <f>22</f>
        <v>22</v>
      </c>
      <c r="B25" s="10" t="s">
        <v>47</v>
      </c>
      <c r="C25" s="10" t="s">
        <v>15</v>
      </c>
      <c r="D25" s="10" t="s">
        <v>16</v>
      </c>
      <c r="E25" s="10" t="s">
        <v>17</v>
      </c>
      <c r="F25" s="10">
        <v>1000</v>
      </c>
      <c r="G25" s="10">
        <v>1000</v>
      </c>
      <c r="H25" s="10" t="s">
        <v>2</v>
      </c>
      <c r="I25" s="10" t="s">
        <v>19</v>
      </c>
      <c r="J25" s="10" t="s">
        <v>23</v>
      </c>
      <c r="K25" s="10" t="s">
        <v>45</v>
      </c>
    </row>
    <row r="26" spans="1:11" s="2" customFormat="1" ht="15.75" customHeight="1">
      <c r="A26" s="10">
        <f>23</f>
        <v>23</v>
      </c>
      <c r="B26" s="10" t="s">
        <v>48</v>
      </c>
      <c r="C26" s="10" t="s">
        <v>15</v>
      </c>
      <c r="D26" s="10" t="s">
        <v>16</v>
      </c>
      <c r="E26" s="10" t="s">
        <v>17</v>
      </c>
      <c r="F26" s="10">
        <v>1000</v>
      </c>
      <c r="G26" s="10">
        <v>1000</v>
      </c>
      <c r="H26" s="10" t="s">
        <v>2</v>
      </c>
      <c r="I26" s="10" t="s">
        <v>19</v>
      </c>
      <c r="J26" s="10" t="s">
        <v>23</v>
      </c>
      <c r="K26" s="10" t="s">
        <v>49</v>
      </c>
    </row>
    <row r="27" spans="1:11" s="2" customFormat="1" ht="15.75" customHeight="1">
      <c r="A27" s="10">
        <f>24</f>
        <v>24</v>
      </c>
      <c r="B27" s="10" t="s">
        <v>50</v>
      </c>
      <c r="C27" s="10" t="s">
        <v>15</v>
      </c>
      <c r="D27" s="10" t="s">
        <v>16</v>
      </c>
      <c r="E27" s="10" t="s">
        <v>17</v>
      </c>
      <c r="F27" s="10">
        <v>1000</v>
      </c>
      <c r="G27" s="10">
        <v>1000</v>
      </c>
      <c r="H27" s="10" t="s">
        <v>2</v>
      </c>
      <c r="I27" s="10" t="s">
        <v>19</v>
      </c>
      <c r="J27" s="10" t="s">
        <v>23</v>
      </c>
      <c r="K27" s="10" t="s">
        <v>49</v>
      </c>
    </row>
    <row r="28" spans="1:11" s="2" customFormat="1" ht="15.75" customHeight="1">
      <c r="A28" s="10">
        <f>25</f>
        <v>25</v>
      </c>
      <c r="B28" s="10" t="s">
        <v>51</v>
      </c>
      <c r="C28" s="10" t="s">
        <v>15</v>
      </c>
      <c r="D28" s="10" t="s">
        <v>16</v>
      </c>
      <c r="E28" s="10" t="s">
        <v>17</v>
      </c>
      <c r="F28" s="10">
        <v>1000</v>
      </c>
      <c r="G28" s="10">
        <v>1000</v>
      </c>
      <c r="H28" s="10" t="s">
        <v>2</v>
      </c>
      <c r="I28" s="10" t="s">
        <v>19</v>
      </c>
      <c r="J28" s="10" t="s">
        <v>23</v>
      </c>
      <c r="K28" s="10" t="s">
        <v>49</v>
      </c>
    </row>
    <row r="29" spans="1:11" s="2" customFormat="1" ht="15.75" customHeight="1">
      <c r="A29" s="10">
        <f>26</f>
        <v>26</v>
      </c>
      <c r="B29" s="10" t="s">
        <v>52</v>
      </c>
      <c r="C29" s="10" t="s">
        <v>15</v>
      </c>
      <c r="D29" s="10" t="s">
        <v>16</v>
      </c>
      <c r="E29" s="10" t="s">
        <v>17</v>
      </c>
      <c r="F29" s="10">
        <v>1000</v>
      </c>
      <c r="G29" s="10">
        <v>1000</v>
      </c>
      <c r="H29" s="10" t="s">
        <v>2</v>
      </c>
      <c r="I29" s="10" t="s">
        <v>19</v>
      </c>
      <c r="J29" s="10" t="s">
        <v>23</v>
      </c>
      <c r="K29" s="10" t="s">
        <v>49</v>
      </c>
    </row>
    <row r="30" spans="1:11" s="2" customFormat="1" ht="15.75" customHeight="1">
      <c r="A30" s="10">
        <f>27</f>
        <v>27</v>
      </c>
      <c r="B30" s="10" t="s">
        <v>53</v>
      </c>
      <c r="C30" s="10" t="s">
        <v>15</v>
      </c>
      <c r="D30" s="10" t="s">
        <v>16</v>
      </c>
      <c r="E30" s="10" t="s">
        <v>17</v>
      </c>
      <c r="F30" s="10">
        <v>1000</v>
      </c>
      <c r="G30" s="10">
        <v>1000</v>
      </c>
      <c r="H30" s="10" t="s">
        <v>2</v>
      </c>
      <c r="I30" s="10" t="s">
        <v>19</v>
      </c>
      <c r="J30" s="10" t="s">
        <v>23</v>
      </c>
      <c r="K30" s="10" t="s">
        <v>54</v>
      </c>
    </row>
    <row r="31" spans="1:11" s="2" customFormat="1" ht="15.75" customHeight="1">
      <c r="A31" s="10">
        <f>28</f>
        <v>28</v>
      </c>
      <c r="B31" s="10" t="s">
        <v>55</v>
      </c>
      <c r="C31" s="10" t="s">
        <v>15</v>
      </c>
      <c r="D31" s="10" t="s">
        <v>16</v>
      </c>
      <c r="E31" s="10" t="s">
        <v>17</v>
      </c>
      <c r="F31" s="10">
        <v>1000</v>
      </c>
      <c r="G31" s="10">
        <v>1000</v>
      </c>
      <c r="H31" s="10" t="s">
        <v>2</v>
      </c>
      <c r="I31" s="10" t="s">
        <v>19</v>
      </c>
      <c r="J31" s="10" t="s">
        <v>23</v>
      </c>
      <c r="K31" s="10" t="s">
        <v>54</v>
      </c>
    </row>
    <row r="32" spans="1:11" s="2" customFormat="1" ht="15.75" customHeight="1">
      <c r="A32" s="10">
        <f>29</f>
        <v>29</v>
      </c>
      <c r="B32" s="10" t="s">
        <v>56</v>
      </c>
      <c r="C32" s="10" t="s">
        <v>15</v>
      </c>
      <c r="D32" s="10" t="s">
        <v>16</v>
      </c>
      <c r="E32" s="10" t="s">
        <v>17</v>
      </c>
      <c r="F32" s="10">
        <v>1000</v>
      </c>
      <c r="G32" s="10">
        <v>1000</v>
      </c>
      <c r="H32" s="10" t="s">
        <v>2</v>
      </c>
      <c r="I32" s="10" t="s">
        <v>19</v>
      </c>
      <c r="J32" s="10" t="s">
        <v>23</v>
      </c>
      <c r="K32" s="10" t="s">
        <v>54</v>
      </c>
    </row>
    <row r="33" spans="1:11" s="2" customFormat="1" ht="15.75" customHeight="1">
      <c r="A33" s="10">
        <f>30</f>
        <v>30</v>
      </c>
      <c r="B33" s="10" t="s">
        <v>57</v>
      </c>
      <c r="C33" s="10" t="s">
        <v>15</v>
      </c>
      <c r="D33" s="10" t="s">
        <v>16</v>
      </c>
      <c r="E33" s="10" t="s">
        <v>17</v>
      </c>
      <c r="F33" s="10">
        <v>1000</v>
      </c>
      <c r="G33" s="10">
        <v>1000</v>
      </c>
      <c r="H33" s="10" t="s">
        <v>2</v>
      </c>
      <c r="I33" s="10" t="s">
        <v>19</v>
      </c>
      <c r="J33" s="10" t="s">
        <v>23</v>
      </c>
      <c r="K33" s="10" t="s">
        <v>54</v>
      </c>
    </row>
    <row r="34" spans="1:11" s="2" customFormat="1" ht="15.75" customHeight="1">
      <c r="A34" s="10">
        <f>31</f>
        <v>31</v>
      </c>
      <c r="B34" s="10" t="s">
        <v>58</v>
      </c>
      <c r="C34" s="10" t="s">
        <v>15</v>
      </c>
      <c r="D34" s="10" t="s">
        <v>16</v>
      </c>
      <c r="E34" s="10" t="s">
        <v>17</v>
      </c>
      <c r="F34" s="10">
        <v>1000</v>
      </c>
      <c r="G34" s="10">
        <v>1000</v>
      </c>
      <c r="H34" s="10" t="s">
        <v>2</v>
      </c>
      <c r="I34" s="10" t="s">
        <v>19</v>
      </c>
      <c r="J34" s="10" t="s">
        <v>23</v>
      </c>
      <c r="K34" s="10" t="s">
        <v>59</v>
      </c>
    </row>
    <row r="35" spans="1:11" s="2" customFormat="1" ht="15.75" customHeight="1">
      <c r="A35" s="10">
        <f>32</f>
        <v>32</v>
      </c>
      <c r="B35" s="10" t="s">
        <v>60</v>
      </c>
      <c r="C35" s="10" t="s">
        <v>61</v>
      </c>
      <c r="D35" s="10" t="s">
        <v>16</v>
      </c>
      <c r="E35" s="10" t="s">
        <v>17</v>
      </c>
      <c r="F35" s="10">
        <v>1000</v>
      </c>
      <c r="G35" s="10">
        <v>1000</v>
      </c>
      <c r="H35" s="10" t="s">
        <v>2</v>
      </c>
      <c r="I35" s="10" t="s">
        <v>19</v>
      </c>
      <c r="J35" s="10" t="s">
        <v>23</v>
      </c>
      <c r="K35" s="10" t="s">
        <v>59</v>
      </c>
    </row>
    <row r="36" spans="1:11" s="2" customFormat="1" ht="15.75" customHeight="1">
      <c r="A36" s="10">
        <f>33</f>
        <v>33</v>
      </c>
      <c r="B36" s="10" t="s">
        <v>62</v>
      </c>
      <c r="C36" s="10" t="s">
        <v>15</v>
      </c>
      <c r="D36" s="10" t="s">
        <v>16</v>
      </c>
      <c r="E36" s="10" t="s">
        <v>17</v>
      </c>
      <c r="F36" s="10">
        <v>1000</v>
      </c>
      <c r="G36" s="10">
        <v>1000</v>
      </c>
      <c r="H36" s="10" t="s">
        <v>2</v>
      </c>
      <c r="I36" s="10" t="s">
        <v>19</v>
      </c>
      <c r="J36" s="10" t="s">
        <v>63</v>
      </c>
      <c r="K36" s="10" t="s">
        <v>64</v>
      </c>
    </row>
    <row r="37" spans="1:11" s="2" customFormat="1" ht="15.75" customHeight="1">
      <c r="A37" s="10">
        <f>34</f>
        <v>34</v>
      </c>
      <c r="B37" s="10" t="s">
        <v>65</v>
      </c>
      <c r="C37" s="10" t="s">
        <v>15</v>
      </c>
      <c r="D37" s="10" t="s">
        <v>16</v>
      </c>
      <c r="E37" s="10" t="s">
        <v>17</v>
      </c>
      <c r="F37" s="10">
        <v>1000</v>
      </c>
      <c r="G37" s="10">
        <v>1000</v>
      </c>
      <c r="H37" s="10" t="s">
        <v>2</v>
      </c>
      <c r="I37" s="10" t="s">
        <v>19</v>
      </c>
      <c r="J37" s="10" t="s">
        <v>63</v>
      </c>
      <c r="K37" s="10" t="s">
        <v>64</v>
      </c>
    </row>
    <row r="38" spans="1:11" s="2" customFormat="1" ht="15.75" customHeight="1">
      <c r="A38" s="10">
        <f>35</f>
        <v>35</v>
      </c>
      <c r="B38" s="10" t="s">
        <v>66</v>
      </c>
      <c r="C38" s="10" t="s">
        <v>15</v>
      </c>
      <c r="D38" s="10" t="s">
        <v>16</v>
      </c>
      <c r="E38" s="10" t="s">
        <v>17</v>
      </c>
      <c r="F38" s="10">
        <v>1000</v>
      </c>
      <c r="G38" s="10">
        <v>1000</v>
      </c>
      <c r="H38" s="10" t="s">
        <v>2</v>
      </c>
      <c r="I38" s="10" t="s">
        <v>19</v>
      </c>
      <c r="J38" s="10" t="s">
        <v>63</v>
      </c>
      <c r="K38" s="10" t="s">
        <v>64</v>
      </c>
    </row>
    <row r="39" spans="1:11" s="2" customFormat="1" ht="15.75" customHeight="1">
      <c r="A39" s="10">
        <f>36</f>
        <v>36</v>
      </c>
      <c r="B39" s="10" t="s">
        <v>67</v>
      </c>
      <c r="C39" s="10" t="s">
        <v>15</v>
      </c>
      <c r="D39" s="10" t="s">
        <v>16</v>
      </c>
      <c r="E39" s="10" t="s">
        <v>17</v>
      </c>
      <c r="F39" s="10">
        <v>1000</v>
      </c>
      <c r="G39" s="10">
        <v>1000</v>
      </c>
      <c r="H39" s="10" t="s">
        <v>2</v>
      </c>
      <c r="I39" s="10" t="s">
        <v>19</v>
      </c>
      <c r="J39" s="10" t="s">
        <v>63</v>
      </c>
      <c r="K39" s="10" t="s">
        <v>68</v>
      </c>
    </row>
    <row r="40" spans="1:11" s="2" customFormat="1" ht="15.75" customHeight="1">
      <c r="A40" s="10">
        <f>37</f>
        <v>37</v>
      </c>
      <c r="B40" s="10" t="s">
        <v>69</v>
      </c>
      <c r="C40" s="10" t="s">
        <v>15</v>
      </c>
      <c r="D40" s="10" t="s">
        <v>16</v>
      </c>
      <c r="E40" s="10" t="s">
        <v>17</v>
      </c>
      <c r="F40" s="10">
        <v>1000</v>
      </c>
      <c r="G40" s="10">
        <v>1000</v>
      </c>
      <c r="H40" s="10" t="s">
        <v>2</v>
      </c>
      <c r="I40" s="10" t="s">
        <v>19</v>
      </c>
      <c r="J40" s="10" t="s">
        <v>63</v>
      </c>
      <c r="K40" s="10" t="s">
        <v>68</v>
      </c>
    </row>
    <row r="41" spans="1:11" s="2" customFormat="1" ht="15.75" customHeight="1">
      <c r="A41" s="10">
        <f>38</f>
        <v>38</v>
      </c>
      <c r="B41" s="10" t="s">
        <v>70</v>
      </c>
      <c r="C41" s="10" t="s">
        <v>15</v>
      </c>
      <c r="D41" s="10" t="s">
        <v>16</v>
      </c>
      <c r="E41" s="10" t="s">
        <v>17</v>
      </c>
      <c r="F41" s="10">
        <v>1000</v>
      </c>
      <c r="G41" s="10">
        <v>1000</v>
      </c>
      <c r="H41" s="10" t="s">
        <v>2</v>
      </c>
      <c r="I41" s="10" t="s">
        <v>19</v>
      </c>
      <c r="J41" s="10" t="s">
        <v>63</v>
      </c>
      <c r="K41" s="10" t="s">
        <v>68</v>
      </c>
    </row>
    <row r="42" spans="1:11" s="2" customFormat="1" ht="15.75" customHeight="1">
      <c r="A42" s="10">
        <f>39</f>
        <v>39</v>
      </c>
      <c r="B42" s="10" t="s">
        <v>71</v>
      </c>
      <c r="C42" s="10" t="s">
        <v>61</v>
      </c>
      <c r="D42" s="10" t="s">
        <v>16</v>
      </c>
      <c r="E42" s="10" t="s">
        <v>17</v>
      </c>
      <c r="F42" s="10">
        <v>1000</v>
      </c>
      <c r="G42" s="10">
        <v>1000</v>
      </c>
      <c r="H42" s="10" t="s">
        <v>2</v>
      </c>
      <c r="I42" s="10" t="s">
        <v>19</v>
      </c>
      <c r="J42" s="10" t="s">
        <v>72</v>
      </c>
      <c r="K42" s="10" t="s">
        <v>73</v>
      </c>
    </row>
    <row r="43" spans="1:11" s="2" customFormat="1" ht="15.75" customHeight="1">
      <c r="A43" s="10">
        <f>40</f>
        <v>40</v>
      </c>
      <c r="B43" s="10" t="s">
        <v>74</v>
      </c>
      <c r="C43" s="10" t="s">
        <v>61</v>
      </c>
      <c r="D43" s="10" t="s">
        <v>16</v>
      </c>
      <c r="E43" s="10" t="s">
        <v>17</v>
      </c>
      <c r="F43" s="10">
        <v>1000</v>
      </c>
      <c r="G43" s="10">
        <v>1000</v>
      </c>
      <c r="H43" s="10" t="s">
        <v>2</v>
      </c>
      <c r="I43" s="10" t="s">
        <v>19</v>
      </c>
      <c r="J43" s="10" t="s">
        <v>75</v>
      </c>
      <c r="K43" s="10" t="s">
        <v>76</v>
      </c>
    </row>
    <row r="44" spans="1:11" s="2" customFormat="1" ht="15.75" customHeight="1">
      <c r="A44" s="10">
        <f>41</f>
        <v>41</v>
      </c>
      <c r="B44" s="10" t="s">
        <v>77</v>
      </c>
      <c r="C44" s="10" t="s">
        <v>61</v>
      </c>
      <c r="D44" s="10" t="s">
        <v>16</v>
      </c>
      <c r="E44" s="10" t="s">
        <v>17</v>
      </c>
      <c r="F44" s="10">
        <v>1000</v>
      </c>
      <c r="G44" s="10">
        <v>1000</v>
      </c>
      <c r="H44" s="10" t="s">
        <v>2</v>
      </c>
      <c r="I44" s="10" t="s">
        <v>19</v>
      </c>
      <c r="J44" s="10" t="s">
        <v>78</v>
      </c>
      <c r="K44" s="10" t="s">
        <v>79</v>
      </c>
    </row>
    <row r="45" spans="1:11" s="2" customFormat="1" ht="15.75" customHeight="1">
      <c r="A45" s="10">
        <f>42</f>
        <v>42</v>
      </c>
      <c r="B45" s="10" t="s">
        <v>80</v>
      </c>
      <c r="C45" s="10" t="s">
        <v>61</v>
      </c>
      <c r="D45" s="10" t="s">
        <v>16</v>
      </c>
      <c r="E45" s="10" t="s">
        <v>17</v>
      </c>
      <c r="F45" s="10">
        <v>1000</v>
      </c>
      <c r="G45" s="10">
        <v>1000</v>
      </c>
      <c r="H45" s="10" t="s">
        <v>2</v>
      </c>
      <c r="I45" s="10" t="s">
        <v>19</v>
      </c>
      <c r="J45" s="10" t="s">
        <v>78</v>
      </c>
      <c r="K45" s="10" t="s">
        <v>79</v>
      </c>
    </row>
    <row r="46" spans="1:11" s="2" customFormat="1" ht="15.75" customHeight="1">
      <c r="A46" s="10">
        <f>43</f>
        <v>43</v>
      </c>
      <c r="B46" s="10" t="s">
        <v>81</v>
      </c>
      <c r="C46" s="10" t="s">
        <v>61</v>
      </c>
      <c r="D46" s="10" t="s">
        <v>16</v>
      </c>
      <c r="E46" s="10" t="s">
        <v>17</v>
      </c>
      <c r="F46" s="10">
        <v>1000</v>
      </c>
      <c r="G46" s="10">
        <v>1000</v>
      </c>
      <c r="H46" s="10" t="s">
        <v>2</v>
      </c>
      <c r="I46" s="10" t="s">
        <v>19</v>
      </c>
      <c r="J46" s="10" t="s">
        <v>78</v>
      </c>
      <c r="K46" s="10" t="s">
        <v>79</v>
      </c>
    </row>
    <row r="47" spans="1:11" s="2" customFormat="1" ht="15.75" customHeight="1">
      <c r="A47" s="10">
        <f>44</f>
        <v>44</v>
      </c>
      <c r="B47" s="10" t="s">
        <v>82</v>
      </c>
      <c r="C47" s="10" t="s">
        <v>15</v>
      </c>
      <c r="D47" s="10" t="s">
        <v>16</v>
      </c>
      <c r="E47" s="10" t="s">
        <v>17</v>
      </c>
      <c r="F47" s="10">
        <v>1000</v>
      </c>
      <c r="G47" s="10">
        <v>1000</v>
      </c>
      <c r="H47" s="10" t="s">
        <v>2</v>
      </c>
      <c r="I47" s="10" t="s">
        <v>19</v>
      </c>
      <c r="J47" s="10" t="s">
        <v>78</v>
      </c>
      <c r="K47" s="10" t="s">
        <v>83</v>
      </c>
    </row>
    <row r="48" spans="1:11" s="2" customFormat="1" ht="15.75" customHeight="1">
      <c r="A48" s="10">
        <f>45</f>
        <v>45</v>
      </c>
      <c r="B48" s="10" t="s">
        <v>84</v>
      </c>
      <c r="C48" s="10" t="s">
        <v>61</v>
      </c>
      <c r="D48" s="10" t="s">
        <v>16</v>
      </c>
      <c r="E48" s="10" t="s">
        <v>17</v>
      </c>
      <c r="F48" s="10">
        <v>1000</v>
      </c>
      <c r="G48" s="10">
        <v>1000</v>
      </c>
      <c r="H48" s="10" t="s">
        <v>2</v>
      </c>
      <c r="I48" s="10" t="s">
        <v>19</v>
      </c>
      <c r="J48" s="10" t="s">
        <v>78</v>
      </c>
      <c r="K48" s="10" t="s">
        <v>83</v>
      </c>
    </row>
    <row r="49" spans="1:11" s="2" customFormat="1" ht="15.75" customHeight="1">
      <c r="A49" s="10">
        <f>46</f>
        <v>46</v>
      </c>
      <c r="B49" s="10" t="s">
        <v>85</v>
      </c>
      <c r="C49" s="10" t="s">
        <v>61</v>
      </c>
      <c r="D49" s="10" t="s">
        <v>16</v>
      </c>
      <c r="E49" s="10" t="s">
        <v>17</v>
      </c>
      <c r="F49" s="10">
        <v>1000</v>
      </c>
      <c r="G49" s="10">
        <v>1000</v>
      </c>
      <c r="H49" s="10" t="s">
        <v>2</v>
      </c>
      <c r="I49" s="10" t="s">
        <v>19</v>
      </c>
      <c r="J49" s="10" t="s">
        <v>78</v>
      </c>
      <c r="K49" s="10" t="s">
        <v>83</v>
      </c>
    </row>
    <row r="50" spans="1:11" s="2" customFormat="1" ht="15.75" customHeight="1">
      <c r="A50" s="10">
        <f>47</f>
        <v>47</v>
      </c>
      <c r="B50" s="10" t="s">
        <v>86</v>
      </c>
      <c r="C50" s="10" t="s">
        <v>61</v>
      </c>
      <c r="D50" s="10" t="s">
        <v>16</v>
      </c>
      <c r="E50" s="10" t="s">
        <v>17</v>
      </c>
      <c r="F50" s="10">
        <v>1000</v>
      </c>
      <c r="G50" s="10">
        <v>1000</v>
      </c>
      <c r="H50" s="10" t="s">
        <v>2</v>
      </c>
      <c r="I50" s="10" t="s">
        <v>19</v>
      </c>
      <c r="J50" s="10" t="s">
        <v>78</v>
      </c>
      <c r="K50" s="10" t="s">
        <v>87</v>
      </c>
    </row>
    <row r="51" spans="1:11" s="2" customFormat="1" ht="15.75" customHeight="1">
      <c r="A51" s="10">
        <f>48</f>
        <v>48</v>
      </c>
      <c r="B51" s="10" t="s">
        <v>88</v>
      </c>
      <c r="C51" s="10" t="s">
        <v>15</v>
      </c>
      <c r="D51" s="10" t="s">
        <v>16</v>
      </c>
      <c r="E51" s="10" t="s">
        <v>17</v>
      </c>
      <c r="F51" s="10">
        <v>1000</v>
      </c>
      <c r="G51" s="10">
        <v>1000</v>
      </c>
      <c r="H51" s="10" t="s">
        <v>2</v>
      </c>
      <c r="I51" s="10" t="s">
        <v>19</v>
      </c>
      <c r="J51" s="10" t="s">
        <v>78</v>
      </c>
      <c r="K51" s="10" t="s">
        <v>87</v>
      </c>
    </row>
    <row r="52" spans="1:11" s="2" customFormat="1" ht="15.75" customHeight="1">
      <c r="A52" s="10">
        <f>49</f>
        <v>49</v>
      </c>
      <c r="B52" s="10" t="s">
        <v>89</v>
      </c>
      <c r="C52" s="10" t="s">
        <v>15</v>
      </c>
      <c r="D52" s="10" t="s">
        <v>16</v>
      </c>
      <c r="E52" s="10" t="s">
        <v>17</v>
      </c>
      <c r="F52" s="10">
        <v>1000</v>
      </c>
      <c r="G52" s="10">
        <v>1000</v>
      </c>
      <c r="H52" s="10" t="s">
        <v>2</v>
      </c>
      <c r="I52" s="10" t="s">
        <v>19</v>
      </c>
      <c r="J52" s="10" t="s">
        <v>90</v>
      </c>
      <c r="K52" s="10" t="s">
        <v>91</v>
      </c>
    </row>
    <row r="53" spans="1:11" s="2" customFormat="1" ht="15.75" customHeight="1">
      <c r="A53" s="10">
        <f>50</f>
        <v>50</v>
      </c>
      <c r="B53" s="10" t="s">
        <v>92</v>
      </c>
      <c r="C53" s="10" t="s">
        <v>15</v>
      </c>
      <c r="D53" s="10" t="s">
        <v>16</v>
      </c>
      <c r="E53" s="10" t="s">
        <v>17</v>
      </c>
      <c r="F53" s="10">
        <v>1000</v>
      </c>
      <c r="G53" s="10">
        <v>1000</v>
      </c>
      <c r="H53" s="10" t="s">
        <v>2</v>
      </c>
      <c r="I53" s="10" t="s">
        <v>19</v>
      </c>
      <c r="J53" s="10" t="s">
        <v>93</v>
      </c>
      <c r="K53" s="10" t="s">
        <v>94</v>
      </c>
    </row>
    <row r="54" spans="1:11" s="2" customFormat="1" ht="15.75" customHeight="1">
      <c r="A54" s="10">
        <f>51</f>
        <v>51</v>
      </c>
      <c r="B54" s="10" t="s">
        <v>95</v>
      </c>
      <c r="C54" s="10" t="s">
        <v>15</v>
      </c>
      <c r="D54" s="10" t="s">
        <v>16</v>
      </c>
      <c r="E54" s="10" t="s">
        <v>17</v>
      </c>
      <c r="F54" s="10">
        <v>1000</v>
      </c>
      <c r="G54" s="10">
        <v>1000</v>
      </c>
      <c r="H54" s="10" t="s">
        <v>2</v>
      </c>
      <c r="I54" s="10" t="s">
        <v>19</v>
      </c>
      <c r="J54" s="10" t="s">
        <v>93</v>
      </c>
      <c r="K54" s="10" t="s">
        <v>96</v>
      </c>
    </row>
    <row r="55" spans="1:11" s="2" customFormat="1" ht="15.75" customHeight="1">
      <c r="A55" s="10">
        <f>52</f>
        <v>52</v>
      </c>
      <c r="B55" s="10" t="s">
        <v>97</v>
      </c>
      <c r="C55" s="10" t="s">
        <v>15</v>
      </c>
      <c r="D55" s="10" t="s">
        <v>16</v>
      </c>
      <c r="E55" s="10" t="s">
        <v>17</v>
      </c>
      <c r="F55" s="10">
        <v>1000</v>
      </c>
      <c r="G55" s="10">
        <v>1000</v>
      </c>
      <c r="H55" s="10" t="s">
        <v>2</v>
      </c>
      <c r="I55" s="10" t="s">
        <v>19</v>
      </c>
      <c r="J55" s="10" t="s">
        <v>93</v>
      </c>
      <c r="K55" s="10" t="s">
        <v>96</v>
      </c>
    </row>
    <row r="56" spans="1:11" s="2" customFormat="1" ht="15.75" customHeight="1">
      <c r="A56" s="10">
        <f>53</f>
        <v>53</v>
      </c>
      <c r="B56" s="10" t="s">
        <v>98</v>
      </c>
      <c r="C56" s="10" t="s">
        <v>15</v>
      </c>
      <c r="D56" s="10" t="s">
        <v>16</v>
      </c>
      <c r="E56" s="10" t="s">
        <v>17</v>
      </c>
      <c r="F56" s="10">
        <v>1000</v>
      </c>
      <c r="G56" s="10">
        <v>1000</v>
      </c>
      <c r="H56" s="10" t="s">
        <v>2</v>
      </c>
      <c r="I56" s="10" t="s">
        <v>19</v>
      </c>
      <c r="J56" s="10" t="s">
        <v>99</v>
      </c>
      <c r="K56" s="10" t="s">
        <v>100</v>
      </c>
    </row>
    <row r="57" spans="1:11" s="2" customFormat="1" ht="15.75" customHeight="1">
      <c r="A57" s="10">
        <f>54</f>
        <v>54</v>
      </c>
      <c r="B57" s="10" t="s">
        <v>101</v>
      </c>
      <c r="C57" s="10" t="s">
        <v>15</v>
      </c>
      <c r="D57" s="10" t="s">
        <v>16</v>
      </c>
      <c r="E57" s="10" t="s">
        <v>17</v>
      </c>
      <c r="F57" s="10">
        <v>1000</v>
      </c>
      <c r="G57" s="10">
        <v>1000</v>
      </c>
      <c r="H57" s="10" t="s">
        <v>2</v>
      </c>
      <c r="I57" s="10" t="s">
        <v>19</v>
      </c>
      <c r="J57" s="10" t="s">
        <v>99</v>
      </c>
      <c r="K57" s="10" t="s">
        <v>100</v>
      </c>
    </row>
    <row r="58" spans="1:11" s="2" customFormat="1" ht="15.75" customHeight="1">
      <c r="A58" s="10">
        <f>55</f>
        <v>55</v>
      </c>
      <c r="B58" s="10" t="s">
        <v>102</v>
      </c>
      <c r="C58" s="10" t="s">
        <v>15</v>
      </c>
      <c r="D58" s="10" t="s">
        <v>16</v>
      </c>
      <c r="E58" s="10" t="s">
        <v>17</v>
      </c>
      <c r="F58" s="10">
        <v>1000</v>
      </c>
      <c r="G58" s="10">
        <v>1000</v>
      </c>
      <c r="H58" s="10" t="s">
        <v>2</v>
      </c>
      <c r="I58" s="10" t="s">
        <v>19</v>
      </c>
      <c r="J58" s="10" t="s">
        <v>99</v>
      </c>
      <c r="K58" s="10" t="s">
        <v>103</v>
      </c>
    </row>
    <row r="59" spans="1:11" s="2" customFormat="1" ht="15.75" customHeight="1">
      <c r="A59" s="10">
        <f>56</f>
        <v>56</v>
      </c>
      <c r="B59" s="10" t="s">
        <v>104</v>
      </c>
      <c r="C59" s="10" t="s">
        <v>15</v>
      </c>
      <c r="D59" s="10" t="s">
        <v>16</v>
      </c>
      <c r="E59" s="10" t="s">
        <v>17</v>
      </c>
      <c r="F59" s="10">
        <v>1000</v>
      </c>
      <c r="G59" s="10">
        <v>1000</v>
      </c>
      <c r="H59" s="10" t="s">
        <v>2</v>
      </c>
      <c r="I59" s="10" t="s">
        <v>19</v>
      </c>
      <c r="J59" s="10" t="s">
        <v>99</v>
      </c>
      <c r="K59" s="10" t="s">
        <v>103</v>
      </c>
    </row>
    <row r="60" spans="1:11" s="2" customFormat="1" ht="15.75" customHeight="1">
      <c r="A60" s="10">
        <f>57</f>
        <v>57</v>
      </c>
      <c r="B60" s="10" t="s">
        <v>105</v>
      </c>
      <c r="C60" s="10" t="s">
        <v>15</v>
      </c>
      <c r="D60" s="10" t="s">
        <v>16</v>
      </c>
      <c r="E60" s="10" t="s">
        <v>17</v>
      </c>
      <c r="F60" s="10">
        <v>1000</v>
      </c>
      <c r="G60" s="10">
        <v>1000</v>
      </c>
      <c r="H60" s="10" t="s">
        <v>2</v>
      </c>
      <c r="I60" s="10" t="s">
        <v>19</v>
      </c>
      <c r="J60" s="10" t="s">
        <v>99</v>
      </c>
      <c r="K60" s="10" t="s">
        <v>103</v>
      </c>
    </row>
    <row r="61" spans="1:11" s="2" customFormat="1" ht="15.75" customHeight="1">
      <c r="A61" s="10">
        <f>58</f>
        <v>58</v>
      </c>
      <c r="B61" s="10" t="s">
        <v>106</v>
      </c>
      <c r="C61" s="10" t="s">
        <v>15</v>
      </c>
      <c r="D61" s="10" t="s">
        <v>16</v>
      </c>
      <c r="E61" s="10" t="s">
        <v>17</v>
      </c>
      <c r="F61" s="10">
        <v>1000</v>
      </c>
      <c r="G61" s="10">
        <v>1000</v>
      </c>
      <c r="H61" s="10" t="s">
        <v>2</v>
      </c>
      <c r="I61" s="10" t="s">
        <v>19</v>
      </c>
      <c r="J61" s="10" t="s">
        <v>99</v>
      </c>
      <c r="K61" s="10" t="s">
        <v>103</v>
      </c>
    </row>
    <row r="62" spans="1:11" s="2" customFormat="1" ht="15.75" customHeight="1">
      <c r="A62" s="10">
        <f>59</f>
        <v>59</v>
      </c>
      <c r="B62" s="10" t="s">
        <v>107</v>
      </c>
      <c r="C62" s="10" t="s">
        <v>15</v>
      </c>
      <c r="D62" s="10" t="s">
        <v>16</v>
      </c>
      <c r="E62" s="10" t="s">
        <v>17</v>
      </c>
      <c r="F62" s="10">
        <v>1000</v>
      </c>
      <c r="G62" s="10">
        <v>1000</v>
      </c>
      <c r="H62" s="10" t="s">
        <v>2</v>
      </c>
      <c r="I62" s="10" t="s">
        <v>19</v>
      </c>
      <c r="J62" s="10" t="s">
        <v>99</v>
      </c>
      <c r="K62" s="10" t="s">
        <v>108</v>
      </c>
    </row>
    <row r="63" spans="1:11" s="2" customFormat="1" ht="15.75" customHeight="1">
      <c r="A63" s="10">
        <f>60</f>
        <v>60</v>
      </c>
      <c r="B63" s="10" t="s">
        <v>109</v>
      </c>
      <c r="C63" s="10" t="s">
        <v>15</v>
      </c>
      <c r="D63" s="10" t="s">
        <v>16</v>
      </c>
      <c r="E63" s="10" t="s">
        <v>17</v>
      </c>
      <c r="F63" s="10">
        <v>1000</v>
      </c>
      <c r="G63" s="10">
        <v>1000</v>
      </c>
      <c r="H63" s="10" t="s">
        <v>2</v>
      </c>
      <c r="I63" s="10" t="s">
        <v>19</v>
      </c>
      <c r="J63" s="10" t="s">
        <v>99</v>
      </c>
      <c r="K63" s="10" t="s">
        <v>108</v>
      </c>
    </row>
    <row r="64" spans="1:11" s="2" customFormat="1" ht="15.75" customHeight="1">
      <c r="A64" s="10">
        <f>61</f>
        <v>61</v>
      </c>
      <c r="B64" s="10" t="s">
        <v>110</v>
      </c>
      <c r="C64" s="10" t="s">
        <v>15</v>
      </c>
      <c r="D64" s="10" t="s">
        <v>16</v>
      </c>
      <c r="E64" s="10" t="s">
        <v>17</v>
      </c>
      <c r="F64" s="10">
        <v>1000</v>
      </c>
      <c r="G64" s="10">
        <v>1000</v>
      </c>
      <c r="H64" s="10" t="s">
        <v>2</v>
      </c>
      <c r="I64" s="10" t="s">
        <v>19</v>
      </c>
      <c r="J64" s="10" t="s">
        <v>99</v>
      </c>
      <c r="K64" s="10" t="s">
        <v>108</v>
      </c>
    </row>
    <row r="65" spans="1:11" s="2" customFormat="1" ht="15.75" customHeight="1">
      <c r="A65" s="10">
        <f>62</f>
        <v>62</v>
      </c>
      <c r="B65" s="10" t="s">
        <v>111</v>
      </c>
      <c r="C65" s="10" t="s">
        <v>15</v>
      </c>
      <c r="D65" s="10" t="s">
        <v>16</v>
      </c>
      <c r="E65" s="10" t="s">
        <v>17</v>
      </c>
      <c r="F65" s="10">
        <v>1000</v>
      </c>
      <c r="G65" s="10">
        <v>1000</v>
      </c>
      <c r="H65" s="10" t="s">
        <v>2</v>
      </c>
      <c r="I65" s="10" t="s">
        <v>19</v>
      </c>
      <c r="J65" s="10" t="s">
        <v>99</v>
      </c>
      <c r="K65" s="10" t="s">
        <v>112</v>
      </c>
    </row>
    <row r="66" spans="1:11" s="2" customFormat="1" ht="15.75" customHeight="1">
      <c r="A66" s="10">
        <f>63</f>
        <v>63</v>
      </c>
      <c r="B66" s="10" t="s">
        <v>113</v>
      </c>
      <c r="C66" s="10" t="s">
        <v>15</v>
      </c>
      <c r="D66" s="10" t="s">
        <v>16</v>
      </c>
      <c r="E66" s="10" t="s">
        <v>17</v>
      </c>
      <c r="F66" s="10">
        <v>1000</v>
      </c>
      <c r="G66" s="10">
        <v>1000</v>
      </c>
      <c r="H66" s="10" t="s">
        <v>2</v>
      </c>
      <c r="I66" s="10" t="s">
        <v>19</v>
      </c>
      <c r="J66" s="10" t="s">
        <v>99</v>
      </c>
      <c r="K66" s="10" t="s">
        <v>112</v>
      </c>
    </row>
    <row r="67" spans="1:11" s="2" customFormat="1" ht="15.75" customHeight="1">
      <c r="A67" s="10">
        <f>64</f>
        <v>64</v>
      </c>
      <c r="B67" s="10" t="s">
        <v>114</v>
      </c>
      <c r="C67" s="10" t="s">
        <v>15</v>
      </c>
      <c r="D67" s="10" t="s">
        <v>16</v>
      </c>
      <c r="E67" s="10" t="s">
        <v>17</v>
      </c>
      <c r="F67" s="10">
        <v>1000</v>
      </c>
      <c r="G67" s="10">
        <v>1000</v>
      </c>
      <c r="H67" s="10" t="s">
        <v>2</v>
      </c>
      <c r="I67" s="10" t="s">
        <v>19</v>
      </c>
      <c r="J67" s="10" t="s">
        <v>99</v>
      </c>
      <c r="K67" s="10" t="s">
        <v>112</v>
      </c>
    </row>
    <row r="68" spans="1:11" s="2" customFormat="1" ht="15.75" customHeight="1">
      <c r="A68" s="10">
        <f>65</f>
        <v>65</v>
      </c>
      <c r="B68" s="10" t="s">
        <v>115</v>
      </c>
      <c r="C68" s="10" t="s">
        <v>15</v>
      </c>
      <c r="D68" s="10" t="s">
        <v>16</v>
      </c>
      <c r="E68" s="10" t="s">
        <v>17</v>
      </c>
      <c r="F68" s="10">
        <v>1000</v>
      </c>
      <c r="G68" s="10">
        <v>1000</v>
      </c>
      <c r="H68" s="10" t="s">
        <v>2</v>
      </c>
      <c r="I68" s="10" t="s">
        <v>19</v>
      </c>
      <c r="J68" s="10" t="s">
        <v>99</v>
      </c>
      <c r="K68" s="10" t="s">
        <v>116</v>
      </c>
    </row>
    <row r="69" spans="1:11" s="2" customFormat="1" ht="15.75" customHeight="1">
      <c r="A69" s="10">
        <f>66</f>
        <v>66</v>
      </c>
      <c r="B69" s="10" t="s">
        <v>117</v>
      </c>
      <c r="C69" s="10" t="s">
        <v>15</v>
      </c>
      <c r="D69" s="10" t="s">
        <v>16</v>
      </c>
      <c r="E69" s="10" t="s">
        <v>17</v>
      </c>
      <c r="F69" s="10">
        <v>1000</v>
      </c>
      <c r="G69" s="10">
        <v>1000</v>
      </c>
      <c r="H69" s="10" t="s">
        <v>2</v>
      </c>
      <c r="I69" s="10" t="s">
        <v>19</v>
      </c>
      <c r="J69" s="10" t="s">
        <v>99</v>
      </c>
      <c r="K69" s="10" t="s">
        <v>116</v>
      </c>
    </row>
    <row r="70" spans="1:11" s="2" customFormat="1" ht="15.75" customHeight="1">
      <c r="A70" s="10">
        <f>67</f>
        <v>67</v>
      </c>
      <c r="B70" s="10" t="s">
        <v>118</v>
      </c>
      <c r="C70" s="10" t="s">
        <v>15</v>
      </c>
      <c r="D70" s="10" t="s">
        <v>16</v>
      </c>
      <c r="E70" s="10" t="s">
        <v>17</v>
      </c>
      <c r="F70" s="10">
        <v>1000</v>
      </c>
      <c r="G70" s="10">
        <v>1000</v>
      </c>
      <c r="H70" s="10" t="s">
        <v>2</v>
      </c>
      <c r="I70" s="10" t="s">
        <v>19</v>
      </c>
      <c r="J70" s="10" t="s">
        <v>99</v>
      </c>
      <c r="K70" s="10" t="s">
        <v>116</v>
      </c>
    </row>
    <row r="71" spans="1:11" s="2" customFormat="1" ht="15.75" customHeight="1">
      <c r="A71" s="10">
        <f>68</f>
        <v>68</v>
      </c>
      <c r="B71" s="10" t="s">
        <v>119</v>
      </c>
      <c r="C71" s="10" t="s">
        <v>15</v>
      </c>
      <c r="D71" s="10" t="s">
        <v>16</v>
      </c>
      <c r="E71" s="10" t="s">
        <v>17</v>
      </c>
      <c r="F71" s="10">
        <v>1000</v>
      </c>
      <c r="G71" s="10">
        <v>1000</v>
      </c>
      <c r="H71" s="10" t="s">
        <v>2</v>
      </c>
      <c r="I71" s="10" t="s">
        <v>19</v>
      </c>
      <c r="J71" s="10" t="s">
        <v>99</v>
      </c>
      <c r="K71" s="10" t="s">
        <v>120</v>
      </c>
    </row>
    <row r="72" spans="1:11" s="2" customFormat="1" ht="15.75" customHeight="1">
      <c r="A72" s="10">
        <f>69</f>
        <v>69</v>
      </c>
      <c r="B72" s="10" t="s">
        <v>121</v>
      </c>
      <c r="C72" s="10" t="s">
        <v>15</v>
      </c>
      <c r="D72" s="10" t="s">
        <v>16</v>
      </c>
      <c r="E72" s="10" t="s">
        <v>17</v>
      </c>
      <c r="F72" s="10">
        <v>1000</v>
      </c>
      <c r="G72" s="10">
        <v>1000</v>
      </c>
      <c r="H72" s="10" t="s">
        <v>2</v>
      </c>
      <c r="I72" s="10" t="s">
        <v>19</v>
      </c>
      <c r="J72" s="10" t="s">
        <v>99</v>
      </c>
      <c r="K72" s="10" t="s">
        <v>120</v>
      </c>
    </row>
    <row r="73" spans="1:11" s="2" customFormat="1" ht="15.75" customHeight="1">
      <c r="A73" s="10">
        <f>70</f>
        <v>70</v>
      </c>
      <c r="B73" s="10" t="s">
        <v>122</v>
      </c>
      <c r="C73" s="10" t="s">
        <v>15</v>
      </c>
      <c r="D73" s="10" t="s">
        <v>16</v>
      </c>
      <c r="E73" s="10" t="s">
        <v>17</v>
      </c>
      <c r="F73" s="10">
        <v>1000</v>
      </c>
      <c r="G73" s="10">
        <v>1000</v>
      </c>
      <c r="H73" s="10" t="s">
        <v>2</v>
      </c>
      <c r="I73" s="10" t="s">
        <v>19</v>
      </c>
      <c r="J73" s="10" t="s">
        <v>99</v>
      </c>
      <c r="K73" s="10" t="s">
        <v>123</v>
      </c>
    </row>
    <row r="74" spans="1:11" s="2" customFormat="1" ht="15.75" customHeight="1">
      <c r="A74" s="10">
        <f>71</f>
        <v>71</v>
      </c>
      <c r="B74" s="10" t="s">
        <v>124</v>
      </c>
      <c r="C74" s="10" t="s">
        <v>15</v>
      </c>
      <c r="D74" s="10" t="s">
        <v>16</v>
      </c>
      <c r="E74" s="10" t="s">
        <v>17</v>
      </c>
      <c r="F74" s="10">
        <v>1000</v>
      </c>
      <c r="G74" s="10">
        <v>1000</v>
      </c>
      <c r="H74" s="10" t="s">
        <v>2</v>
      </c>
      <c r="I74" s="10" t="s">
        <v>19</v>
      </c>
      <c r="J74" s="10" t="s">
        <v>99</v>
      </c>
      <c r="K74" s="10" t="s">
        <v>123</v>
      </c>
    </row>
    <row r="75" spans="1:11" s="2" customFormat="1" ht="15.75" customHeight="1">
      <c r="A75" s="10">
        <f>72</f>
        <v>72</v>
      </c>
      <c r="B75" s="10" t="s">
        <v>125</v>
      </c>
      <c r="C75" s="10" t="s">
        <v>15</v>
      </c>
      <c r="D75" s="10" t="s">
        <v>16</v>
      </c>
      <c r="E75" s="10" t="s">
        <v>17</v>
      </c>
      <c r="F75" s="10">
        <v>1000</v>
      </c>
      <c r="G75" s="10">
        <v>1000</v>
      </c>
      <c r="H75" s="10" t="s">
        <v>2</v>
      </c>
      <c r="I75" s="10" t="s">
        <v>19</v>
      </c>
      <c r="J75" s="10" t="s">
        <v>99</v>
      </c>
      <c r="K75" s="10" t="s">
        <v>123</v>
      </c>
    </row>
    <row r="76" spans="1:11" s="2" customFormat="1" ht="15.75" customHeight="1">
      <c r="A76" s="10">
        <f>73</f>
        <v>73</v>
      </c>
      <c r="B76" s="10" t="s">
        <v>126</v>
      </c>
      <c r="C76" s="10" t="s">
        <v>15</v>
      </c>
      <c r="D76" s="10" t="s">
        <v>16</v>
      </c>
      <c r="E76" s="10" t="s">
        <v>17</v>
      </c>
      <c r="F76" s="10">
        <v>1000</v>
      </c>
      <c r="G76" s="10">
        <v>1000</v>
      </c>
      <c r="H76" s="10" t="s">
        <v>2</v>
      </c>
      <c r="I76" s="10" t="s">
        <v>19</v>
      </c>
      <c r="J76" s="10" t="s">
        <v>99</v>
      </c>
      <c r="K76" s="10" t="s">
        <v>127</v>
      </c>
    </row>
    <row r="77" spans="1:11" s="2" customFormat="1" ht="15.75" customHeight="1">
      <c r="A77" s="10">
        <f>74</f>
        <v>74</v>
      </c>
      <c r="B77" s="10" t="s">
        <v>128</v>
      </c>
      <c r="C77" s="10" t="s">
        <v>15</v>
      </c>
      <c r="D77" s="10" t="s">
        <v>16</v>
      </c>
      <c r="E77" s="10" t="s">
        <v>17</v>
      </c>
      <c r="F77" s="10">
        <v>1000</v>
      </c>
      <c r="G77" s="10">
        <v>1000</v>
      </c>
      <c r="H77" s="10" t="s">
        <v>2</v>
      </c>
      <c r="I77" s="10" t="s">
        <v>19</v>
      </c>
      <c r="J77" s="10" t="s">
        <v>99</v>
      </c>
      <c r="K77" s="10" t="s">
        <v>127</v>
      </c>
    </row>
    <row r="78" spans="1:11" s="2" customFormat="1" ht="15.75" customHeight="1">
      <c r="A78" s="10">
        <f>75</f>
        <v>75</v>
      </c>
      <c r="B78" s="10" t="s">
        <v>129</v>
      </c>
      <c r="C78" s="10" t="s">
        <v>15</v>
      </c>
      <c r="D78" s="10" t="s">
        <v>16</v>
      </c>
      <c r="E78" s="10" t="s">
        <v>17</v>
      </c>
      <c r="F78" s="10">
        <v>1000</v>
      </c>
      <c r="G78" s="10">
        <v>1000</v>
      </c>
      <c r="H78" s="10" t="s">
        <v>2</v>
      </c>
      <c r="I78" s="10" t="s">
        <v>19</v>
      </c>
      <c r="J78" s="10" t="s">
        <v>99</v>
      </c>
      <c r="K78" s="10" t="s">
        <v>127</v>
      </c>
    </row>
    <row r="79" spans="1:11" s="2" customFormat="1" ht="15.75" customHeight="1">
      <c r="A79" s="10">
        <f>76</f>
        <v>76</v>
      </c>
      <c r="B79" s="10" t="s">
        <v>130</v>
      </c>
      <c r="C79" s="10" t="s">
        <v>15</v>
      </c>
      <c r="D79" s="10" t="s">
        <v>16</v>
      </c>
      <c r="E79" s="10" t="s">
        <v>17</v>
      </c>
      <c r="F79" s="10">
        <v>1000</v>
      </c>
      <c r="G79" s="10">
        <v>1000</v>
      </c>
      <c r="H79" s="10" t="s">
        <v>2</v>
      </c>
      <c r="I79" s="10" t="s">
        <v>19</v>
      </c>
      <c r="J79" s="10" t="s">
        <v>99</v>
      </c>
      <c r="K79" s="10" t="s">
        <v>131</v>
      </c>
    </row>
    <row r="80" spans="1:11" s="2" customFormat="1" ht="15.75" customHeight="1">
      <c r="A80" s="10">
        <f>77</f>
        <v>77</v>
      </c>
      <c r="B80" s="10" t="s">
        <v>132</v>
      </c>
      <c r="C80" s="10" t="s">
        <v>15</v>
      </c>
      <c r="D80" s="10" t="s">
        <v>16</v>
      </c>
      <c r="E80" s="10" t="s">
        <v>17</v>
      </c>
      <c r="F80" s="10">
        <v>1000</v>
      </c>
      <c r="G80" s="10">
        <v>1000</v>
      </c>
      <c r="H80" s="10" t="s">
        <v>2</v>
      </c>
      <c r="I80" s="10" t="s">
        <v>19</v>
      </c>
      <c r="J80" s="10" t="s">
        <v>99</v>
      </c>
      <c r="K80" s="10" t="s">
        <v>131</v>
      </c>
    </row>
    <row r="81" spans="1:11" s="2" customFormat="1" ht="15.75" customHeight="1">
      <c r="A81" s="10">
        <f>78</f>
        <v>78</v>
      </c>
      <c r="B81" s="10" t="s">
        <v>133</v>
      </c>
      <c r="C81" s="10" t="s">
        <v>15</v>
      </c>
      <c r="D81" s="10" t="s">
        <v>16</v>
      </c>
      <c r="E81" s="10" t="s">
        <v>17</v>
      </c>
      <c r="F81" s="10">
        <v>1000</v>
      </c>
      <c r="G81" s="10">
        <v>1000</v>
      </c>
      <c r="H81" s="10" t="s">
        <v>2</v>
      </c>
      <c r="I81" s="10" t="s">
        <v>19</v>
      </c>
      <c r="J81" s="10" t="s">
        <v>99</v>
      </c>
      <c r="K81" s="10" t="s">
        <v>131</v>
      </c>
    </row>
    <row r="82" spans="1:11" s="2" customFormat="1" ht="15.75" customHeight="1">
      <c r="A82" s="10">
        <f>79</f>
        <v>79</v>
      </c>
      <c r="B82" s="10" t="s">
        <v>134</v>
      </c>
      <c r="C82" s="10" t="s">
        <v>15</v>
      </c>
      <c r="D82" s="10" t="s">
        <v>16</v>
      </c>
      <c r="E82" s="10" t="s">
        <v>17</v>
      </c>
      <c r="F82" s="10">
        <v>1000</v>
      </c>
      <c r="G82" s="10">
        <v>1000</v>
      </c>
      <c r="H82" s="10" t="s">
        <v>2</v>
      </c>
      <c r="I82" s="10" t="s">
        <v>19</v>
      </c>
      <c r="J82" s="10" t="s">
        <v>99</v>
      </c>
      <c r="K82" s="10" t="s">
        <v>135</v>
      </c>
    </row>
    <row r="83" spans="1:11" s="2" customFormat="1" ht="15.75" customHeight="1">
      <c r="A83" s="10">
        <f>80</f>
        <v>80</v>
      </c>
      <c r="B83" s="10" t="s">
        <v>136</v>
      </c>
      <c r="C83" s="10" t="s">
        <v>15</v>
      </c>
      <c r="D83" s="10" t="s">
        <v>16</v>
      </c>
      <c r="E83" s="10" t="s">
        <v>17</v>
      </c>
      <c r="F83" s="10">
        <v>1000</v>
      </c>
      <c r="G83" s="10">
        <v>1000</v>
      </c>
      <c r="H83" s="10" t="s">
        <v>2</v>
      </c>
      <c r="I83" s="10" t="s">
        <v>19</v>
      </c>
      <c r="J83" s="10" t="s">
        <v>99</v>
      </c>
      <c r="K83" s="10" t="s">
        <v>135</v>
      </c>
    </row>
    <row r="84" spans="1:11" s="2" customFormat="1" ht="15.75" customHeight="1">
      <c r="A84" s="10">
        <f>81</f>
        <v>81</v>
      </c>
      <c r="B84" s="10" t="s">
        <v>137</v>
      </c>
      <c r="C84" s="10" t="s">
        <v>15</v>
      </c>
      <c r="D84" s="10" t="s">
        <v>16</v>
      </c>
      <c r="E84" s="10" t="s">
        <v>17</v>
      </c>
      <c r="F84" s="10">
        <v>1000</v>
      </c>
      <c r="G84" s="10">
        <v>1000</v>
      </c>
      <c r="H84" s="10" t="s">
        <v>2</v>
      </c>
      <c r="I84" s="10" t="s">
        <v>19</v>
      </c>
      <c r="J84" s="10" t="s">
        <v>99</v>
      </c>
      <c r="K84" s="10" t="s">
        <v>135</v>
      </c>
    </row>
    <row r="85" spans="1:11" s="2" customFormat="1" ht="15.75" customHeight="1">
      <c r="A85" s="10">
        <f>82</f>
        <v>82</v>
      </c>
      <c r="B85" s="10" t="s">
        <v>138</v>
      </c>
      <c r="C85" s="10" t="s">
        <v>15</v>
      </c>
      <c r="D85" s="10" t="s">
        <v>16</v>
      </c>
      <c r="E85" s="10" t="s">
        <v>17</v>
      </c>
      <c r="F85" s="10">
        <v>1000</v>
      </c>
      <c r="G85" s="10">
        <v>1000</v>
      </c>
      <c r="H85" s="10" t="s">
        <v>2</v>
      </c>
      <c r="I85" s="10" t="s">
        <v>19</v>
      </c>
      <c r="J85" s="10" t="s">
        <v>99</v>
      </c>
      <c r="K85" s="10" t="s">
        <v>139</v>
      </c>
    </row>
    <row r="86" spans="1:11" s="2" customFormat="1" ht="15.75" customHeight="1">
      <c r="A86" s="10">
        <f>83</f>
        <v>83</v>
      </c>
      <c r="B86" s="10" t="s">
        <v>140</v>
      </c>
      <c r="C86" s="10" t="s">
        <v>15</v>
      </c>
      <c r="D86" s="10" t="s">
        <v>16</v>
      </c>
      <c r="E86" s="10" t="s">
        <v>17</v>
      </c>
      <c r="F86" s="10">
        <v>1000</v>
      </c>
      <c r="G86" s="10">
        <v>1000</v>
      </c>
      <c r="H86" s="10" t="s">
        <v>2</v>
      </c>
      <c r="I86" s="10" t="s">
        <v>19</v>
      </c>
      <c r="J86" s="10" t="s">
        <v>99</v>
      </c>
      <c r="K86" s="10" t="s">
        <v>141</v>
      </c>
    </row>
    <row r="87" spans="1:11" s="2" customFormat="1" ht="15.75" customHeight="1">
      <c r="A87" s="10">
        <f>84</f>
        <v>84</v>
      </c>
      <c r="B87" s="10" t="s">
        <v>142</v>
      </c>
      <c r="C87" s="10" t="s">
        <v>15</v>
      </c>
      <c r="D87" s="10" t="s">
        <v>16</v>
      </c>
      <c r="E87" s="10" t="s">
        <v>17</v>
      </c>
      <c r="F87" s="10">
        <v>1000</v>
      </c>
      <c r="G87" s="10">
        <v>1000</v>
      </c>
      <c r="H87" s="10" t="s">
        <v>2</v>
      </c>
      <c r="I87" s="10" t="s">
        <v>19</v>
      </c>
      <c r="J87" s="10" t="s">
        <v>99</v>
      </c>
      <c r="K87" s="10" t="s">
        <v>141</v>
      </c>
    </row>
    <row r="88" spans="1:11" s="2" customFormat="1" ht="15.75" customHeight="1">
      <c r="A88" s="10">
        <f>85</f>
        <v>85</v>
      </c>
      <c r="B88" s="10" t="s">
        <v>143</v>
      </c>
      <c r="C88" s="10" t="s">
        <v>15</v>
      </c>
      <c r="D88" s="10" t="s">
        <v>16</v>
      </c>
      <c r="E88" s="10" t="s">
        <v>17</v>
      </c>
      <c r="F88" s="10">
        <v>1000</v>
      </c>
      <c r="G88" s="10">
        <v>1000</v>
      </c>
      <c r="H88" s="10" t="s">
        <v>2</v>
      </c>
      <c r="I88" s="10" t="s">
        <v>19</v>
      </c>
      <c r="J88" s="10" t="s">
        <v>99</v>
      </c>
      <c r="K88" s="10" t="s">
        <v>141</v>
      </c>
    </row>
    <row r="89" spans="1:11" s="2" customFormat="1" ht="15.75" customHeight="1">
      <c r="A89" s="10">
        <f>86</f>
        <v>86</v>
      </c>
      <c r="B89" s="10" t="s">
        <v>144</v>
      </c>
      <c r="C89" s="10" t="s">
        <v>15</v>
      </c>
      <c r="D89" s="10" t="s">
        <v>16</v>
      </c>
      <c r="E89" s="10" t="s">
        <v>17</v>
      </c>
      <c r="F89" s="10">
        <v>1000</v>
      </c>
      <c r="G89" s="10">
        <v>1000</v>
      </c>
      <c r="H89" s="10" t="s">
        <v>2</v>
      </c>
      <c r="I89" s="10" t="s">
        <v>19</v>
      </c>
      <c r="J89" s="10" t="s">
        <v>99</v>
      </c>
      <c r="K89" s="10" t="s">
        <v>141</v>
      </c>
    </row>
    <row r="90" spans="1:11" s="2" customFormat="1" ht="15.75" customHeight="1">
      <c r="A90" s="10">
        <f>87</f>
        <v>87</v>
      </c>
      <c r="B90" s="10" t="s">
        <v>145</v>
      </c>
      <c r="C90" s="10" t="s">
        <v>15</v>
      </c>
      <c r="D90" s="10" t="s">
        <v>16</v>
      </c>
      <c r="E90" s="10" t="s">
        <v>17</v>
      </c>
      <c r="F90" s="10">
        <v>1000</v>
      </c>
      <c r="G90" s="10">
        <v>1000</v>
      </c>
      <c r="H90" s="10" t="s">
        <v>2</v>
      </c>
      <c r="I90" s="10" t="s">
        <v>19</v>
      </c>
      <c r="J90" s="10" t="s">
        <v>99</v>
      </c>
      <c r="K90" s="10" t="s">
        <v>146</v>
      </c>
    </row>
    <row r="91" spans="1:11" s="2" customFormat="1" ht="15.75" customHeight="1">
      <c r="A91" s="10">
        <f>88</f>
        <v>88</v>
      </c>
      <c r="B91" s="10" t="s">
        <v>147</v>
      </c>
      <c r="C91" s="10" t="s">
        <v>15</v>
      </c>
      <c r="D91" s="10" t="s">
        <v>16</v>
      </c>
      <c r="E91" s="10" t="s">
        <v>17</v>
      </c>
      <c r="F91" s="10">
        <v>1000</v>
      </c>
      <c r="G91" s="10">
        <v>1000</v>
      </c>
      <c r="H91" s="10" t="s">
        <v>2</v>
      </c>
      <c r="I91" s="10" t="s">
        <v>19</v>
      </c>
      <c r="J91" s="10" t="s">
        <v>99</v>
      </c>
      <c r="K91" s="10" t="s">
        <v>146</v>
      </c>
    </row>
    <row r="92" spans="1:11" s="2" customFormat="1" ht="15.75" customHeight="1">
      <c r="A92" s="10">
        <f>89</f>
        <v>89</v>
      </c>
      <c r="B92" s="10" t="s">
        <v>148</v>
      </c>
      <c r="C92" s="10" t="s">
        <v>15</v>
      </c>
      <c r="D92" s="10" t="s">
        <v>16</v>
      </c>
      <c r="E92" s="10" t="s">
        <v>17</v>
      </c>
      <c r="F92" s="10">
        <v>1000</v>
      </c>
      <c r="G92" s="10">
        <v>1000</v>
      </c>
      <c r="H92" s="10" t="s">
        <v>2</v>
      </c>
      <c r="I92" s="10" t="s">
        <v>19</v>
      </c>
      <c r="J92" s="10" t="s">
        <v>99</v>
      </c>
      <c r="K92" s="10" t="s">
        <v>146</v>
      </c>
    </row>
    <row r="93" spans="1:11" s="2" customFormat="1" ht="15.75" customHeight="1">
      <c r="A93" s="10">
        <f>90</f>
        <v>90</v>
      </c>
      <c r="B93" s="10" t="s">
        <v>149</v>
      </c>
      <c r="C93" s="10" t="s">
        <v>15</v>
      </c>
      <c r="D93" s="10" t="s">
        <v>16</v>
      </c>
      <c r="E93" s="10" t="s">
        <v>17</v>
      </c>
      <c r="F93" s="10">
        <v>1000</v>
      </c>
      <c r="G93" s="10">
        <v>1000</v>
      </c>
      <c r="H93" s="10" t="s">
        <v>2</v>
      </c>
      <c r="I93" s="10" t="s">
        <v>19</v>
      </c>
      <c r="J93" s="10" t="s">
        <v>99</v>
      </c>
      <c r="K93" s="10" t="s">
        <v>146</v>
      </c>
    </row>
    <row r="94" spans="1:11" s="2" customFormat="1" ht="15.75" customHeight="1">
      <c r="A94" s="10">
        <f>91</f>
        <v>91</v>
      </c>
      <c r="B94" s="10" t="s">
        <v>150</v>
      </c>
      <c r="C94" s="10" t="s">
        <v>15</v>
      </c>
      <c r="D94" s="10" t="s">
        <v>16</v>
      </c>
      <c r="E94" s="10" t="s">
        <v>17</v>
      </c>
      <c r="F94" s="10">
        <v>1000</v>
      </c>
      <c r="G94" s="10">
        <v>1000</v>
      </c>
      <c r="H94" s="10" t="s">
        <v>2</v>
      </c>
      <c r="I94" s="10" t="s">
        <v>19</v>
      </c>
      <c r="J94" s="10" t="s">
        <v>99</v>
      </c>
      <c r="K94" s="10" t="s">
        <v>151</v>
      </c>
    </row>
    <row r="95" spans="1:11" s="2" customFormat="1" ht="15.75" customHeight="1">
      <c r="A95" s="10">
        <f>92</f>
        <v>92</v>
      </c>
      <c r="B95" s="10" t="s">
        <v>152</v>
      </c>
      <c r="C95" s="10" t="s">
        <v>15</v>
      </c>
      <c r="D95" s="10" t="s">
        <v>16</v>
      </c>
      <c r="E95" s="10" t="s">
        <v>17</v>
      </c>
      <c r="F95" s="10">
        <v>1000</v>
      </c>
      <c r="G95" s="10">
        <v>1000</v>
      </c>
      <c r="H95" s="10" t="s">
        <v>2</v>
      </c>
      <c r="I95" s="10" t="s">
        <v>19</v>
      </c>
      <c r="J95" s="10" t="s">
        <v>99</v>
      </c>
      <c r="K95" s="10" t="s">
        <v>151</v>
      </c>
    </row>
    <row r="96" spans="1:11" s="2" customFormat="1" ht="15.75" customHeight="1">
      <c r="A96" s="10">
        <f>93</f>
        <v>93</v>
      </c>
      <c r="B96" s="10" t="s">
        <v>153</v>
      </c>
      <c r="C96" s="10" t="s">
        <v>15</v>
      </c>
      <c r="D96" s="10" t="s">
        <v>16</v>
      </c>
      <c r="E96" s="10" t="s">
        <v>17</v>
      </c>
      <c r="F96" s="10">
        <v>1000</v>
      </c>
      <c r="G96" s="10">
        <v>1000</v>
      </c>
      <c r="H96" s="10" t="s">
        <v>2</v>
      </c>
      <c r="I96" s="10" t="s">
        <v>19</v>
      </c>
      <c r="J96" s="10" t="s">
        <v>99</v>
      </c>
      <c r="K96" s="10" t="s">
        <v>151</v>
      </c>
    </row>
    <row r="97" spans="1:11" s="2" customFormat="1" ht="15.75" customHeight="1">
      <c r="A97" s="10">
        <f>94</f>
        <v>94</v>
      </c>
      <c r="B97" s="10" t="s">
        <v>154</v>
      </c>
      <c r="C97" s="10" t="s">
        <v>15</v>
      </c>
      <c r="D97" s="10" t="s">
        <v>16</v>
      </c>
      <c r="E97" s="10" t="s">
        <v>17</v>
      </c>
      <c r="F97" s="10">
        <v>1000</v>
      </c>
      <c r="G97" s="10">
        <v>1000</v>
      </c>
      <c r="H97" s="10" t="s">
        <v>2</v>
      </c>
      <c r="I97" s="10" t="s">
        <v>19</v>
      </c>
      <c r="J97" s="10" t="s">
        <v>99</v>
      </c>
      <c r="K97" s="10" t="s">
        <v>155</v>
      </c>
    </row>
    <row r="98" spans="1:11" s="2" customFormat="1" ht="15.75" customHeight="1">
      <c r="A98" s="10">
        <f>95</f>
        <v>95</v>
      </c>
      <c r="B98" s="10" t="s">
        <v>156</v>
      </c>
      <c r="C98" s="10" t="s">
        <v>61</v>
      </c>
      <c r="D98" s="10" t="s">
        <v>16</v>
      </c>
      <c r="E98" s="10" t="s">
        <v>17</v>
      </c>
      <c r="F98" s="10">
        <v>1000</v>
      </c>
      <c r="G98" s="10">
        <v>1000</v>
      </c>
      <c r="H98" s="10" t="s">
        <v>2</v>
      </c>
      <c r="I98" s="10" t="s">
        <v>19</v>
      </c>
      <c r="J98" s="10" t="s">
        <v>99</v>
      </c>
      <c r="K98" s="10" t="s">
        <v>155</v>
      </c>
    </row>
    <row r="99" spans="1:11" s="2" customFormat="1" ht="15.75" customHeight="1">
      <c r="A99" s="10">
        <f>96</f>
        <v>96</v>
      </c>
      <c r="B99" s="10" t="s">
        <v>157</v>
      </c>
      <c r="C99" s="10" t="s">
        <v>15</v>
      </c>
      <c r="D99" s="10" t="s">
        <v>16</v>
      </c>
      <c r="E99" s="10" t="s">
        <v>17</v>
      </c>
      <c r="F99" s="10">
        <v>1000</v>
      </c>
      <c r="G99" s="10">
        <v>1000</v>
      </c>
      <c r="H99" s="10" t="s">
        <v>2</v>
      </c>
      <c r="I99" s="10" t="s">
        <v>19</v>
      </c>
      <c r="J99" s="10" t="s">
        <v>99</v>
      </c>
      <c r="K99" s="10" t="s">
        <v>155</v>
      </c>
    </row>
    <row r="100" spans="1:11" s="2" customFormat="1" ht="15.75" customHeight="1">
      <c r="A100" s="10">
        <f>97</f>
        <v>97</v>
      </c>
      <c r="B100" s="10" t="s">
        <v>158</v>
      </c>
      <c r="C100" s="10" t="s">
        <v>15</v>
      </c>
      <c r="D100" s="10" t="s">
        <v>16</v>
      </c>
      <c r="E100" s="10" t="s">
        <v>17</v>
      </c>
      <c r="F100" s="10">
        <v>1000</v>
      </c>
      <c r="G100" s="10">
        <v>1000</v>
      </c>
      <c r="H100" s="10" t="s">
        <v>2</v>
      </c>
      <c r="I100" s="10" t="s">
        <v>19</v>
      </c>
      <c r="J100" s="10" t="s">
        <v>99</v>
      </c>
      <c r="K100" s="10" t="s">
        <v>159</v>
      </c>
    </row>
    <row r="101" spans="1:11" s="2" customFormat="1" ht="15.75" customHeight="1">
      <c r="A101" s="10">
        <f>98</f>
        <v>98</v>
      </c>
      <c r="B101" s="10" t="s">
        <v>160</v>
      </c>
      <c r="C101" s="10" t="s">
        <v>15</v>
      </c>
      <c r="D101" s="10" t="s">
        <v>16</v>
      </c>
      <c r="E101" s="10" t="s">
        <v>17</v>
      </c>
      <c r="F101" s="10">
        <v>1000</v>
      </c>
      <c r="G101" s="10">
        <v>1000</v>
      </c>
      <c r="H101" s="10" t="s">
        <v>2</v>
      </c>
      <c r="I101" s="10" t="s">
        <v>19</v>
      </c>
      <c r="J101" s="10" t="s">
        <v>99</v>
      </c>
      <c r="K101" s="10" t="s">
        <v>159</v>
      </c>
    </row>
    <row r="102" spans="1:11" s="2" customFormat="1" ht="15.75" customHeight="1">
      <c r="A102" s="10">
        <f>99</f>
        <v>99</v>
      </c>
      <c r="B102" s="10" t="s">
        <v>161</v>
      </c>
      <c r="C102" s="10" t="s">
        <v>15</v>
      </c>
      <c r="D102" s="10" t="s">
        <v>16</v>
      </c>
      <c r="E102" s="10" t="s">
        <v>17</v>
      </c>
      <c r="F102" s="10">
        <v>1000</v>
      </c>
      <c r="G102" s="10">
        <v>1000</v>
      </c>
      <c r="H102" s="10" t="s">
        <v>2</v>
      </c>
      <c r="I102" s="10" t="s">
        <v>19</v>
      </c>
      <c r="J102" s="10" t="s">
        <v>99</v>
      </c>
      <c r="K102" s="10" t="s">
        <v>162</v>
      </c>
    </row>
    <row r="103" spans="1:11" s="2" customFormat="1" ht="15.75" customHeight="1">
      <c r="A103" s="10">
        <f>100</f>
        <v>100</v>
      </c>
      <c r="B103" s="10" t="s">
        <v>163</v>
      </c>
      <c r="C103" s="10" t="s">
        <v>61</v>
      </c>
      <c r="D103" s="10" t="s">
        <v>16</v>
      </c>
      <c r="E103" s="10" t="s">
        <v>17</v>
      </c>
      <c r="F103" s="10">
        <v>1000</v>
      </c>
      <c r="G103" s="10">
        <v>1000</v>
      </c>
      <c r="H103" s="10" t="s">
        <v>2</v>
      </c>
      <c r="I103" s="10" t="s">
        <v>19</v>
      </c>
      <c r="J103" s="10" t="s">
        <v>99</v>
      </c>
      <c r="K103" s="10" t="s">
        <v>162</v>
      </c>
    </row>
    <row r="104" spans="1:11" s="2" customFormat="1" ht="15.75" customHeight="1">
      <c r="A104" s="10">
        <f>101</f>
        <v>101</v>
      </c>
      <c r="B104" s="10" t="s">
        <v>164</v>
      </c>
      <c r="C104" s="10" t="s">
        <v>15</v>
      </c>
      <c r="D104" s="10" t="s">
        <v>16</v>
      </c>
      <c r="E104" s="10" t="s">
        <v>17</v>
      </c>
      <c r="F104" s="10">
        <v>1000</v>
      </c>
      <c r="G104" s="10">
        <v>1000</v>
      </c>
      <c r="H104" s="10" t="s">
        <v>2</v>
      </c>
      <c r="I104" s="10" t="s">
        <v>19</v>
      </c>
      <c r="J104" s="10" t="s">
        <v>99</v>
      </c>
      <c r="K104" s="10" t="s">
        <v>162</v>
      </c>
    </row>
    <row r="105" spans="1:11" s="2" customFormat="1" ht="15.75" customHeight="1">
      <c r="A105" s="10">
        <f>102</f>
        <v>102</v>
      </c>
      <c r="B105" s="10" t="s">
        <v>165</v>
      </c>
      <c r="C105" s="10" t="s">
        <v>15</v>
      </c>
      <c r="D105" s="10" t="s">
        <v>16</v>
      </c>
      <c r="E105" s="10" t="s">
        <v>17</v>
      </c>
      <c r="F105" s="10">
        <v>1000</v>
      </c>
      <c r="G105" s="10">
        <v>1000</v>
      </c>
      <c r="H105" s="10" t="s">
        <v>2</v>
      </c>
      <c r="I105" s="10" t="s">
        <v>19</v>
      </c>
      <c r="J105" s="10" t="s">
        <v>99</v>
      </c>
      <c r="K105" s="10" t="s">
        <v>166</v>
      </c>
    </row>
    <row r="106" spans="1:11" s="2" customFormat="1" ht="15.75" customHeight="1">
      <c r="A106" s="10">
        <f>103</f>
        <v>103</v>
      </c>
      <c r="B106" s="10" t="s">
        <v>167</v>
      </c>
      <c r="C106" s="10" t="s">
        <v>15</v>
      </c>
      <c r="D106" s="10" t="s">
        <v>16</v>
      </c>
      <c r="E106" s="10" t="s">
        <v>17</v>
      </c>
      <c r="F106" s="10">
        <v>1000</v>
      </c>
      <c r="G106" s="10">
        <v>1000</v>
      </c>
      <c r="H106" s="10" t="s">
        <v>2</v>
      </c>
      <c r="I106" s="10" t="s">
        <v>19</v>
      </c>
      <c r="J106" s="10" t="s">
        <v>99</v>
      </c>
      <c r="K106" s="10" t="s">
        <v>166</v>
      </c>
    </row>
    <row r="107" spans="1:11" s="2" customFormat="1" ht="15.75" customHeight="1">
      <c r="A107" s="10">
        <f>104</f>
        <v>104</v>
      </c>
      <c r="B107" s="10" t="s">
        <v>168</v>
      </c>
      <c r="C107" s="10" t="s">
        <v>15</v>
      </c>
      <c r="D107" s="10" t="s">
        <v>16</v>
      </c>
      <c r="E107" s="10" t="s">
        <v>17</v>
      </c>
      <c r="F107" s="10">
        <v>1000</v>
      </c>
      <c r="G107" s="10">
        <v>1000</v>
      </c>
      <c r="H107" s="10" t="s">
        <v>2</v>
      </c>
      <c r="I107" s="10" t="s">
        <v>19</v>
      </c>
      <c r="J107" s="10" t="s">
        <v>99</v>
      </c>
      <c r="K107" s="10" t="s">
        <v>166</v>
      </c>
    </row>
    <row r="108" spans="1:11" s="2" customFormat="1" ht="15.75" customHeight="1">
      <c r="A108" s="10">
        <f>105</f>
        <v>105</v>
      </c>
      <c r="B108" s="10" t="s">
        <v>169</v>
      </c>
      <c r="C108" s="10" t="s">
        <v>15</v>
      </c>
      <c r="D108" s="10" t="s">
        <v>16</v>
      </c>
      <c r="E108" s="10" t="s">
        <v>17</v>
      </c>
      <c r="F108" s="10">
        <v>1000</v>
      </c>
      <c r="G108" s="10">
        <v>1000</v>
      </c>
      <c r="H108" s="10" t="s">
        <v>2</v>
      </c>
      <c r="I108" s="10" t="s">
        <v>19</v>
      </c>
      <c r="J108" s="10" t="s">
        <v>99</v>
      </c>
      <c r="K108" s="10" t="s">
        <v>170</v>
      </c>
    </row>
    <row r="109" spans="1:11" s="2" customFormat="1" ht="15.75" customHeight="1">
      <c r="A109" s="10">
        <f>106</f>
        <v>106</v>
      </c>
      <c r="B109" s="10" t="s">
        <v>171</v>
      </c>
      <c r="C109" s="10" t="s">
        <v>15</v>
      </c>
      <c r="D109" s="10" t="s">
        <v>16</v>
      </c>
      <c r="E109" s="10" t="s">
        <v>17</v>
      </c>
      <c r="F109" s="10">
        <v>1000</v>
      </c>
      <c r="G109" s="10">
        <v>1000</v>
      </c>
      <c r="H109" s="10" t="s">
        <v>2</v>
      </c>
      <c r="I109" s="10" t="s">
        <v>19</v>
      </c>
      <c r="J109" s="10" t="s">
        <v>99</v>
      </c>
      <c r="K109" s="10" t="s">
        <v>170</v>
      </c>
    </row>
    <row r="110" spans="1:11" s="2" customFormat="1" ht="15.75" customHeight="1">
      <c r="A110" s="10">
        <f>107</f>
        <v>107</v>
      </c>
      <c r="B110" s="10" t="s">
        <v>172</v>
      </c>
      <c r="C110" s="10" t="s">
        <v>15</v>
      </c>
      <c r="D110" s="10" t="s">
        <v>16</v>
      </c>
      <c r="E110" s="10" t="s">
        <v>17</v>
      </c>
      <c r="F110" s="10">
        <v>1000</v>
      </c>
      <c r="G110" s="10">
        <v>1000</v>
      </c>
      <c r="H110" s="10" t="s">
        <v>2</v>
      </c>
      <c r="I110" s="10" t="s">
        <v>19</v>
      </c>
      <c r="J110" s="10" t="s">
        <v>99</v>
      </c>
      <c r="K110" s="10" t="s">
        <v>170</v>
      </c>
    </row>
    <row r="111" spans="1:11" s="2" customFormat="1" ht="15.75" customHeight="1">
      <c r="A111" s="10">
        <f>108</f>
        <v>108</v>
      </c>
      <c r="B111" s="10" t="s">
        <v>173</v>
      </c>
      <c r="C111" s="10" t="s">
        <v>15</v>
      </c>
      <c r="D111" s="10" t="s">
        <v>16</v>
      </c>
      <c r="E111" s="10" t="s">
        <v>17</v>
      </c>
      <c r="F111" s="10">
        <v>1000</v>
      </c>
      <c r="G111" s="10">
        <v>1000</v>
      </c>
      <c r="H111" s="10" t="s">
        <v>2</v>
      </c>
      <c r="I111" s="10" t="s">
        <v>19</v>
      </c>
      <c r="J111" s="10" t="s">
        <v>99</v>
      </c>
      <c r="K111" s="10" t="s">
        <v>170</v>
      </c>
    </row>
    <row r="112" spans="1:11" s="2" customFormat="1" ht="15.75" customHeight="1">
      <c r="A112" s="10">
        <f>109</f>
        <v>109</v>
      </c>
      <c r="B112" s="10" t="s">
        <v>174</v>
      </c>
      <c r="C112" s="10" t="s">
        <v>15</v>
      </c>
      <c r="D112" s="10" t="s">
        <v>16</v>
      </c>
      <c r="E112" s="10" t="s">
        <v>17</v>
      </c>
      <c r="F112" s="10">
        <v>1000</v>
      </c>
      <c r="G112" s="10">
        <v>1000</v>
      </c>
      <c r="H112" s="10" t="s">
        <v>2</v>
      </c>
      <c r="I112" s="10" t="s">
        <v>19</v>
      </c>
      <c r="J112" s="10" t="s">
        <v>99</v>
      </c>
      <c r="K112" s="10" t="s">
        <v>170</v>
      </c>
    </row>
    <row r="113" spans="1:11" s="2" customFormat="1" ht="15.75" customHeight="1">
      <c r="A113" s="10">
        <f>110</f>
        <v>110</v>
      </c>
      <c r="B113" s="10" t="s">
        <v>175</v>
      </c>
      <c r="C113" s="10" t="s">
        <v>15</v>
      </c>
      <c r="D113" s="10" t="s">
        <v>16</v>
      </c>
      <c r="E113" s="10" t="s">
        <v>17</v>
      </c>
      <c r="F113" s="10">
        <v>1000</v>
      </c>
      <c r="G113" s="10">
        <v>1000</v>
      </c>
      <c r="H113" s="10" t="s">
        <v>2</v>
      </c>
      <c r="I113" s="10" t="s">
        <v>19</v>
      </c>
      <c r="J113" s="10" t="s">
        <v>99</v>
      </c>
      <c r="K113" s="10" t="s">
        <v>170</v>
      </c>
    </row>
    <row r="114" spans="1:11" s="2" customFormat="1" ht="15.75" customHeight="1">
      <c r="A114" s="10">
        <f>111</f>
        <v>111</v>
      </c>
      <c r="B114" s="10" t="s">
        <v>176</v>
      </c>
      <c r="C114" s="10" t="s">
        <v>15</v>
      </c>
      <c r="D114" s="10" t="s">
        <v>16</v>
      </c>
      <c r="E114" s="10" t="s">
        <v>17</v>
      </c>
      <c r="F114" s="10">
        <v>1000</v>
      </c>
      <c r="G114" s="10">
        <v>1000</v>
      </c>
      <c r="H114" s="10" t="s">
        <v>2</v>
      </c>
      <c r="I114" s="10" t="s">
        <v>19</v>
      </c>
      <c r="J114" s="10" t="s">
        <v>99</v>
      </c>
      <c r="K114" s="10" t="s">
        <v>170</v>
      </c>
    </row>
    <row r="115" spans="1:11" s="2" customFormat="1" ht="15.75" customHeight="1">
      <c r="A115" s="10">
        <f>112</f>
        <v>112</v>
      </c>
      <c r="B115" s="10" t="s">
        <v>177</v>
      </c>
      <c r="C115" s="10" t="s">
        <v>15</v>
      </c>
      <c r="D115" s="10" t="s">
        <v>16</v>
      </c>
      <c r="E115" s="10" t="s">
        <v>17</v>
      </c>
      <c r="F115" s="10">
        <v>1000</v>
      </c>
      <c r="G115" s="10">
        <v>1000</v>
      </c>
      <c r="H115" s="10" t="s">
        <v>2</v>
      </c>
      <c r="I115" s="10" t="s">
        <v>19</v>
      </c>
      <c r="J115" s="10" t="s">
        <v>99</v>
      </c>
      <c r="K115" s="10" t="s">
        <v>178</v>
      </c>
    </row>
    <row r="116" spans="1:11" s="2" customFormat="1" ht="15.75" customHeight="1">
      <c r="A116" s="10">
        <f>113</f>
        <v>113</v>
      </c>
      <c r="B116" s="10" t="s">
        <v>179</v>
      </c>
      <c r="C116" s="10" t="s">
        <v>15</v>
      </c>
      <c r="D116" s="10" t="s">
        <v>16</v>
      </c>
      <c r="E116" s="10" t="s">
        <v>17</v>
      </c>
      <c r="F116" s="10">
        <v>1000</v>
      </c>
      <c r="G116" s="10">
        <v>1000</v>
      </c>
      <c r="H116" s="10" t="s">
        <v>2</v>
      </c>
      <c r="I116" s="10" t="s">
        <v>19</v>
      </c>
      <c r="J116" s="10" t="s">
        <v>99</v>
      </c>
      <c r="K116" s="10" t="s">
        <v>178</v>
      </c>
    </row>
    <row r="117" spans="1:11" s="2" customFormat="1" ht="15.75" customHeight="1">
      <c r="A117" s="10">
        <f>114</f>
        <v>114</v>
      </c>
      <c r="B117" s="10" t="s">
        <v>180</v>
      </c>
      <c r="C117" s="10" t="s">
        <v>15</v>
      </c>
      <c r="D117" s="10" t="s">
        <v>16</v>
      </c>
      <c r="E117" s="10" t="s">
        <v>17</v>
      </c>
      <c r="F117" s="10">
        <v>1000</v>
      </c>
      <c r="G117" s="10">
        <v>1000</v>
      </c>
      <c r="H117" s="10" t="s">
        <v>2</v>
      </c>
      <c r="I117" s="10" t="s">
        <v>19</v>
      </c>
      <c r="J117" s="10" t="s">
        <v>99</v>
      </c>
      <c r="K117" s="10" t="s">
        <v>178</v>
      </c>
    </row>
    <row r="118" spans="1:11" s="2" customFormat="1" ht="15.75" customHeight="1">
      <c r="A118" s="10">
        <f>115</f>
        <v>115</v>
      </c>
      <c r="B118" s="10" t="s">
        <v>181</v>
      </c>
      <c r="C118" s="10" t="s">
        <v>15</v>
      </c>
      <c r="D118" s="10"/>
      <c r="E118" s="10" t="s">
        <v>17</v>
      </c>
      <c r="F118" s="10">
        <v>1000</v>
      </c>
      <c r="G118" s="10">
        <v>1000</v>
      </c>
      <c r="H118" s="10" t="s">
        <v>2</v>
      </c>
      <c r="I118" s="10" t="s">
        <v>19</v>
      </c>
      <c r="J118" s="10" t="s">
        <v>99</v>
      </c>
      <c r="K118" s="10" t="s">
        <v>182</v>
      </c>
    </row>
    <row r="119" spans="1:11" s="2" customFormat="1" ht="15.75" customHeight="1">
      <c r="A119" s="10">
        <f>116</f>
        <v>116</v>
      </c>
      <c r="B119" s="10" t="s">
        <v>183</v>
      </c>
      <c r="C119" s="10" t="s">
        <v>15</v>
      </c>
      <c r="D119" s="10"/>
      <c r="E119" s="10" t="s">
        <v>17</v>
      </c>
      <c r="F119" s="10">
        <v>1000</v>
      </c>
      <c r="G119" s="10">
        <v>1000</v>
      </c>
      <c r="H119" s="10" t="s">
        <v>2</v>
      </c>
      <c r="I119" s="10" t="s">
        <v>19</v>
      </c>
      <c r="J119" s="10" t="s">
        <v>99</v>
      </c>
      <c r="K119" s="10" t="s">
        <v>182</v>
      </c>
    </row>
    <row r="120" spans="1:11" s="2" customFormat="1" ht="15.75" customHeight="1">
      <c r="A120" s="10">
        <f>117</f>
        <v>117</v>
      </c>
      <c r="B120" s="10" t="s">
        <v>184</v>
      </c>
      <c r="C120" s="10" t="s">
        <v>15</v>
      </c>
      <c r="D120" s="10"/>
      <c r="E120" s="10" t="s">
        <v>17</v>
      </c>
      <c r="F120" s="10">
        <v>1000</v>
      </c>
      <c r="G120" s="10">
        <v>1000</v>
      </c>
      <c r="H120" s="10" t="s">
        <v>2</v>
      </c>
      <c r="I120" s="10" t="s">
        <v>19</v>
      </c>
      <c r="J120" s="10" t="s">
        <v>99</v>
      </c>
      <c r="K120" s="10" t="s">
        <v>182</v>
      </c>
    </row>
    <row r="121" spans="1:11" s="2" customFormat="1" ht="15.75" customHeight="1">
      <c r="A121" s="10">
        <f>118</f>
        <v>118</v>
      </c>
      <c r="B121" s="10" t="s">
        <v>185</v>
      </c>
      <c r="C121" s="10" t="s">
        <v>15</v>
      </c>
      <c r="D121" s="10" t="s">
        <v>16</v>
      </c>
      <c r="E121" s="10" t="s">
        <v>17</v>
      </c>
      <c r="F121" s="10">
        <v>1000</v>
      </c>
      <c r="G121" s="10">
        <v>1000</v>
      </c>
      <c r="H121" s="10" t="s">
        <v>2</v>
      </c>
      <c r="I121" s="10" t="s">
        <v>19</v>
      </c>
      <c r="J121" s="10" t="s">
        <v>99</v>
      </c>
      <c r="K121" s="10" t="s">
        <v>182</v>
      </c>
    </row>
    <row r="122" spans="1:11" s="2" customFormat="1" ht="15.75" customHeight="1">
      <c r="A122" s="10">
        <f>119</f>
        <v>119</v>
      </c>
      <c r="B122" s="10" t="s">
        <v>186</v>
      </c>
      <c r="C122" s="10" t="s">
        <v>15</v>
      </c>
      <c r="D122" s="10" t="s">
        <v>16</v>
      </c>
      <c r="E122" s="10" t="s">
        <v>17</v>
      </c>
      <c r="F122" s="10">
        <v>1000</v>
      </c>
      <c r="G122" s="10">
        <v>1000</v>
      </c>
      <c r="H122" s="10" t="s">
        <v>2</v>
      </c>
      <c r="I122" s="10" t="s">
        <v>19</v>
      </c>
      <c r="J122" s="10" t="s">
        <v>187</v>
      </c>
      <c r="K122" s="10" t="s">
        <v>188</v>
      </c>
    </row>
    <row r="123" spans="1:11" s="2" customFormat="1" ht="15.75" customHeight="1">
      <c r="A123" s="10">
        <f>120</f>
        <v>120</v>
      </c>
      <c r="B123" s="10" t="s">
        <v>189</v>
      </c>
      <c r="C123" s="10" t="s">
        <v>15</v>
      </c>
      <c r="D123" s="10" t="s">
        <v>16</v>
      </c>
      <c r="E123" s="10" t="s">
        <v>17</v>
      </c>
      <c r="F123" s="10">
        <v>1000</v>
      </c>
      <c r="G123" s="10">
        <v>1000</v>
      </c>
      <c r="H123" s="10" t="s">
        <v>2</v>
      </c>
      <c r="I123" s="10" t="s">
        <v>19</v>
      </c>
      <c r="J123" s="10" t="s">
        <v>187</v>
      </c>
      <c r="K123" s="10" t="s">
        <v>188</v>
      </c>
    </row>
    <row r="124" spans="1:11" s="2" customFormat="1" ht="15.75" customHeight="1">
      <c r="A124" s="10">
        <f>121</f>
        <v>121</v>
      </c>
      <c r="B124" s="10" t="s">
        <v>190</v>
      </c>
      <c r="C124" s="10" t="s">
        <v>61</v>
      </c>
      <c r="D124" s="10" t="s">
        <v>16</v>
      </c>
      <c r="E124" s="10" t="s">
        <v>17</v>
      </c>
      <c r="F124" s="10">
        <v>1000</v>
      </c>
      <c r="G124" s="10">
        <v>1000</v>
      </c>
      <c r="H124" s="10" t="s">
        <v>2</v>
      </c>
      <c r="I124" s="10" t="s">
        <v>19</v>
      </c>
      <c r="J124" s="10" t="s">
        <v>191</v>
      </c>
      <c r="K124" s="10" t="s">
        <v>192</v>
      </c>
    </row>
    <row r="125" spans="1:11" s="2" customFormat="1" ht="15.75" customHeight="1">
      <c r="A125" s="10">
        <f>122</f>
        <v>122</v>
      </c>
      <c r="B125" s="10" t="s">
        <v>193</v>
      </c>
      <c r="C125" s="10" t="s">
        <v>61</v>
      </c>
      <c r="D125" s="10" t="s">
        <v>16</v>
      </c>
      <c r="E125" s="10" t="s">
        <v>17</v>
      </c>
      <c r="F125" s="10">
        <v>1000</v>
      </c>
      <c r="G125" s="10">
        <v>1000</v>
      </c>
      <c r="H125" s="10" t="s">
        <v>2</v>
      </c>
      <c r="I125" s="10" t="s">
        <v>19</v>
      </c>
      <c r="J125" s="10" t="s">
        <v>191</v>
      </c>
      <c r="K125" s="10" t="s">
        <v>192</v>
      </c>
    </row>
    <row r="126" spans="1:11" s="2" customFormat="1" ht="15.75" customHeight="1">
      <c r="A126" s="10">
        <f>123</f>
        <v>123</v>
      </c>
      <c r="B126" s="10" t="s">
        <v>194</v>
      </c>
      <c r="C126" s="10" t="s">
        <v>15</v>
      </c>
      <c r="D126" s="10" t="s">
        <v>16</v>
      </c>
      <c r="E126" s="10" t="s">
        <v>17</v>
      </c>
      <c r="F126" s="10">
        <v>1000</v>
      </c>
      <c r="G126" s="10">
        <v>1000</v>
      </c>
      <c r="H126" s="10" t="s">
        <v>2</v>
      </c>
      <c r="I126" s="10" t="s">
        <v>19</v>
      </c>
      <c r="J126" s="10" t="s">
        <v>191</v>
      </c>
      <c r="K126" s="10" t="s">
        <v>195</v>
      </c>
    </row>
    <row r="127" spans="1:11" s="2" customFormat="1" ht="15.75" customHeight="1">
      <c r="A127" s="10">
        <f>124</f>
        <v>124</v>
      </c>
      <c r="B127" s="10" t="s">
        <v>196</v>
      </c>
      <c r="C127" s="10" t="s">
        <v>61</v>
      </c>
      <c r="D127" s="10" t="s">
        <v>16</v>
      </c>
      <c r="E127" s="10" t="s">
        <v>17</v>
      </c>
      <c r="F127" s="10">
        <v>1000</v>
      </c>
      <c r="G127" s="10">
        <v>1000</v>
      </c>
      <c r="H127" s="10" t="s">
        <v>2</v>
      </c>
      <c r="I127" s="10" t="s">
        <v>19</v>
      </c>
      <c r="J127" s="10" t="s">
        <v>197</v>
      </c>
      <c r="K127" s="10" t="s">
        <v>198</v>
      </c>
    </row>
    <row r="128" spans="1:11" s="2" customFormat="1" ht="15.75" customHeight="1">
      <c r="A128" s="10">
        <f>125</f>
        <v>125</v>
      </c>
      <c r="B128" s="10" t="s">
        <v>199</v>
      </c>
      <c r="C128" s="10" t="s">
        <v>61</v>
      </c>
      <c r="D128" s="10" t="s">
        <v>16</v>
      </c>
      <c r="E128" s="10" t="s">
        <v>17</v>
      </c>
      <c r="F128" s="10">
        <v>1000</v>
      </c>
      <c r="G128" s="10">
        <v>1000</v>
      </c>
      <c r="H128" s="10" t="s">
        <v>2</v>
      </c>
      <c r="I128" s="10" t="s">
        <v>19</v>
      </c>
      <c r="J128" s="10" t="s">
        <v>197</v>
      </c>
      <c r="K128" s="10" t="s">
        <v>198</v>
      </c>
    </row>
    <row r="129" spans="1:11" s="2" customFormat="1" ht="15.75" customHeight="1">
      <c r="A129" s="10">
        <f>126</f>
        <v>126</v>
      </c>
      <c r="B129" s="10" t="s">
        <v>200</v>
      </c>
      <c r="C129" s="10" t="s">
        <v>15</v>
      </c>
      <c r="D129" s="10" t="s">
        <v>16</v>
      </c>
      <c r="E129" s="10" t="s">
        <v>17</v>
      </c>
      <c r="F129" s="10">
        <v>1000</v>
      </c>
      <c r="G129" s="10">
        <v>1000</v>
      </c>
      <c r="H129" s="10" t="s">
        <v>2</v>
      </c>
      <c r="I129" s="10" t="s">
        <v>19</v>
      </c>
      <c r="J129" s="10" t="s">
        <v>197</v>
      </c>
      <c r="K129" s="10" t="s">
        <v>198</v>
      </c>
    </row>
    <row r="130" spans="1:11" s="2" customFormat="1" ht="15.75" customHeight="1">
      <c r="A130" s="10">
        <f>127</f>
        <v>127</v>
      </c>
      <c r="B130" s="10" t="s">
        <v>201</v>
      </c>
      <c r="C130" s="10" t="s">
        <v>15</v>
      </c>
      <c r="D130" s="10" t="s">
        <v>16</v>
      </c>
      <c r="E130" s="10" t="s">
        <v>17</v>
      </c>
      <c r="F130" s="10">
        <v>1000</v>
      </c>
      <c r="G130" s="10">
        <v>1000</v>
      </c>
      <c r="H130" s="10" t="s">
        <v>2</v>
      </c>
      <c r="I130" s="10" t="s">
        <v>19</v>
      </c>
      <c r="J130" s="10" t="s">
        <v>197</v>
      </c>
      <c r="K130" s="10" t="s">
        <v>202</v>
      </c>
    </row>
    <row r="131" spans="1:11" s="2" customFormat="1" ht="15.75" customHeight="1">
      <c r="A131" s="10">
        <f>128</f>
        <v>128</v>
      </c>
      <c r="B131" s="10" t="s">
        <v>203</v>
      </c>
      <c r="C131" s="10" t="s">
        <v>15</v>
      </c>
      <c r="D131" s="10" t="s">
        <v>16</v>
      </c>
      <c r="E131" s="10" t="s">
        <v>17</v>
      </c>
      <c r="F131" s="10">
        <v>1000</v>
      </c>
      <c r="G131" s="10">
        <v>1000</v>
      </c>
      <c r="H131" s="10" t="s">
        <v>2</v>
      </c>
      <c r="I131" s="10" t="s">
        <v>19</v>
      </c>
      <c r="J131" s="10" t="s">
        <v>197</v>
      </c>
      <c r="K131" s="10" t="s">
        <v>202</v>
      </c>
    </row>
    <row r="132" spans="1:11" s="2" customFormat="1" ht="15.75" customHeight="1">
      <c r="A132" s="10">
        <f>129</f>
        <v>129</v>
      </c>
      <c r="B132" s="10" t="s">
        <v>204</v>
      </c>
      <c r="C132" s="10" t="s">
        <v>15</v>
      </c>
      <c r="D132" s="10" t="s">
        <v>16</v>
      </c>
      <c r="E132" s="10" t="s">
        <v>17</v>
      </c>
      <c r="F132" s="10">
        <v>1000</v>
      </c>
      <c r="G132" s="10">
        <v>1000</v>
      </c>
      <c r="H132" s="10" t="s">
        <v>2</v>
      </c>
      <c r="I132" s="10" t="s">
        <v>19</v>
      </c>
      <c r="J132" s="10" t="s">
        <v>197</v>
      </c>
      <c r="K132" s="10" t="s">
        <v>202</v>
      </c>
    </row>
    <row r="133" spans="1:11" s="2" customFormat="1" ht="15.75" customHeight="1">
      <c r="A133" s="10">
        <f>130</f>
        <v>130</v>
      </c>
      <c r="B133" s="10" t="s">
        <v>205</v>
      </c>
      <c r="C133" s="10" t="s">
        <v>15</v>
      </c>
      <c r="D133" s="10" t="s">
        <v>16</v>
      </c>
      <c r="E133" s="10" t="s">
        <v>17</v>
      </c>
      <c r="F133" s="10">
        <v>1000</v>
      </c>
      <c r="G133" s="10">
        <v>1000</v>
      </c>
      <c r="H133" s="10" t="s">
        <v>2</v>
      </c>
      <c r="I133" s="10" t="s">
        <v>19</v>
      </c>
      <c r="J133" s="10" t="s">
        <v>206</v>
      </c>
      <c r="K133" s="10" t="s">
        <v>207</v>
      </c>
    </row>
    <row r="134" spans="1:11" s="2" customFormat="1" ht="15.75" customHeight="1">
      <c r="A134" s="10">
        <f>131</f>
        <v>131</v>
      </c>
      <c r="B134" s="10" t="s">
        <v>208</v>
      </c>
      <c r="C134" s="10" t="s">
        <v>15</v>
      </c>
      <c r="D134" s="10" t="s">
        <v>16</v>
      </c>
      <c r="E134" s="10" t="s">
        <v>17</v>
      </c>
      <c r="F134" s="10">
        <v>1000</v>
      </c>
      <c r="G134" s="10">
        <v>1000</v>
      </c>
      <c r="H134" s="10" t="s">
        <v>2</v>
      </c>
      <c r="I134" s="10" t="s">
        <v>19</v>
      </c>
      <c r="J134" s="10" t="s">
        <v>206</v>
      </c>
      <c r="K134" s="10" t="s">
        <v>207</v>
      </c>
    </row>
    <row r="135" spans="1:11" s="2" customFormat="1" ht="15.75" customHeight="1">
      <c r="A135" s="10">
        <f>132</f>
        <v>132</v>
      </c>
      <c r="B135" s="10" t="s">
        <v>209</v>
      </c>
      <c r="C135" s="10" t="s">
        <v>15</v>
      </c>
      <c r="D135" s="10" t="s">
        <v>16</v>
      </c>
      <c r="E135" s="10" t="s">
        <v>17</v>
      </c>
      <c r="F135" s="10">
        <v>1000</v>
      </c>
      <c r="G135" s="10">
        <v>1000</v>
      </c>
      <c r="H135" s="10" t="s">
        <v>2</v>
      </c>
      <c r="I135" s="10" t="s">
        <v>19</v>
      </c>
      <c r="J135" s="10" t="s">
        <v>210</v>
      </c>
      <c r="K135" s="10" t="s">
        <v>211</v>
      </c>
    </row>
  </sheetData>
  <sheetProtection/>
  <mergeCells count="2">
    <mergeCell ref="A1:K1"/>
    <mergeCell ref="C2:E2"/>
  </mergeCells>
  <printOptions/>
  <pageMargins left="0.71" right="0.71" top="0.75" bottom="0.75" header="0.31" footer="0.31"/>
  <pageSetup fitToHeight="1" fitToWidth="1" horizontalDpi="1200" verticalDpi="12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Xeon</dc:creator>
  <cp:keywords/>
  <dc:description/>
  <cp:lastModifiedBy>Administrator</cp:lastModifiedBy>
  <cp:lastPrinted>2015-10-19T01:36:29Z</cp:lastPrinted>
  <dcterms:created xsi:type="dcterms:W3CDTF">2015-10-17T09:19:10Z</dcterms:created>
  <dcterms:modified xsi:type="dcterms:W3CDTF">2017-12-24T01:57:32Z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2052-10.1.0.5975</vt:lpwstr>
  </property>
</Properties>
</file>